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B\Documents\FBS\Gremien\"/>
    </mc:Choice>
  </mc:AlternateContent>
  <xr:revisionPtr revIDLastSave="0" documentId="13_ncr:1_{BF63C328-0BDC-4D12-A29E-3D25EE1AE8C0}" xr6:coauthVersionLast="36" xr6:coauthVersionMax="36" xr10:uidLastSave="{00000000-0000-0000-0000-000000000000}"/>
  <bookViews>
    <workbookView xWindow="0" yWindow="0" windowWidth="28800" windowHeight="12108" xr2:uid="{00000000-000D-0000-FFFF-FFFF00000000}"/>
  </bookViews>
  <sheets>
    <sheet name="Schuljahr 25_26" sheetId="22" r:id="rId1"/>
  </sheets>
  <definedNames>
    <definedName name="_xlnm._FilterDatabase" localSheetId="0" hidden="1">'Schuljahr 25_26'!$J$3:$GR$34</definedName>
  </definedNames>
  <calcPr calcId="191029"/>
</workbook>
</file>

<file path=xl/calcChain.xml><?xml version="1.0" encoding="utf-8"?>
<calcChain xmlns="http://schemas.openxmlformats.org/spreadsheetml/2006/main">
  <c r="AR11" i="22" l="1"/>
  <c r="DH6" i="22"/>
  <c r="DH7" i="22" s="1"/>
  <c r="DH8" i="22" s="1"/>
  <c r="DH9" i="22" s="1"/>
  <c r="DH10" i="22" s="1"/>
  <c r="DH11" i="22" s="1"/>
  <c r="DH12" i="22" s="1"/>
  <c r="DH13" i="22" s="1"/>
  <c r="DH14" i="22" s="1"/>
  <c r="DH15" i="22" s="1"/>
  <c r="DH16" i="22" s="1"/>
  <c r="DH17" i="22" s="1"/>
  <c r="DH18" i="22" s="1"/>
  <c r="DH19" i="22" s="1"/>
  <c r="DH20" i="22" s="1"/>
  <c r="DH21" i="22" s="1"/>
  <c r="DH22" i="22" s="1"/>
  <c r="DH23" i="22" s="1"/>
  <c r="DH24" i="22" s="1"/>
  <c r="DH25" i="22" s="1"/>
  <c r="DH26" i="22" s="1"/>
  <c r="DH27" i="22" s="1"/>
  <c r="DH28" i="22" s="1"/>
  <c r="DH29" i="22" s="1"/>
  <c r="DH30" i="22" s="1"/>
  <c r="DH31" i="22" s="1"/>
  <c r="DH32" i="22" s="1"/>
  <c r="DH33" i="22" s="1"/>
  <c r="DH34" i="22" s="1"/>
  <c r="DH5" i="22"/>
  <c r="DH4" i="22"/>
  <c r="J4" i="22" l="1"/>
  <c r="J5" i="22" s="1"/>
  <c r="J6" i="22" s="1"/>
  <c r="J7" i="22" s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A4" i="22" l="1"/>
  <c r="AA5" i="22" s="1"/>
  <c r="AA6" i="22" s="1"/>
  <c r="AA7" i="22" s="1"/>
  <c r="AA8" i="22" s="1"/>
  <c r="AA9" i="22" s="1"/>
  <c r="AA10" i="22" s="1"/>
  <c r="AA11" i="22" s="1"/>
  <c r="AA12" i="22" s="1"/>
  <c r="AA13" i="22" s="1"/>
  <c r="AA14" i="22" s="1"/>
  <c r="AA15" i="22" s="1"/>
  <c r="AA16" i="22" s="1"/>
  <c r="AA17" i="22" s="1"/>
  <c r="AA18" i="22" s="1"/>
  <c r="AA19" i="22" s="1"/>
  <c r="AA20" i="22" s="1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AA34" i="22" s="1"/>
  <c r="AR4" i="22"/>
  <c r="AR5" i="22" s="1"/>
  <c r="AR6" i="22" s="1"/>
  <c r="AR7" i="22" s="1"/>
  <c r="AR8" i="22" s="1"/>
  <c r="AR9" i="22" s="1"/>
  <c r="AR10" i="22" s="1"/>
  <c r="AR12" i="22" s="1"/>
  <c r="AR13" i="22" s="1"/>
  <c r="AR14" i="22" s="1"/>
  <c r="AR15" i="22" s="1"/>
  <c r="AR16" i="22" s="1"/>
  <c r="AR17" i="22" s="1"/>
  <c r="AR18" i="22" s="1"/>
  <c r="AR19" i="22" s="1"/>
  <c r="AR20" i="22" s="1"/>
  <c r="AR21" i="22" s="1"/>
  <c r="AR22" i="22" s="1"/>
  <c r="AR23" i="22" s="1"/>
  <c r="AR24" i="22" s="1"/>
  <c r="AR25" i="22" s="1"/>
  <c r="AR26" i="22" s="1"/>
  <c r="AR27" i="22" s="1"/>
  <c r="AR28" i="22" s="1"/>
  <c r="AR29" i="22" s="1"/>
  <c r="AR30" i="22" s="1"/>
  <c r="AR31" i="22" s="1"/>
  <c r="AR32" i="22" s="1"/>
  <c r="AR33" i="22" s="1"/>
  <c r="BI4" i="22"/>
  <c r="BI5" i="22" s="1"/>
  <c r="BI6" i="22" s="1"/>
  <c r="BI7" i="22" s="1"/>
  <c r="BI8" i="22" s="1"/>
  <c r="BI9" i="22" s="1"/>
  <c r="BI10" i="22" s="1"/>
  <c r="BI11" i="22" s="1"/>
  <c r="BI12" i="22" s="1"/>
  <c r="BI13" i="22" s="1"/>
  <c r="BI14" i="22" s="1"/>
  <c r="BI15" i="22" s="1"/>
  <c r="BI16" i="22" s="1"/>
  <c r="BI17" i="22" s="1"/>
  <c r="BI18" i="22" s="1"/>
  <c r="BI19" i="22" s="1"/>
  <c r="BI20" i="22" s="1"/>
  <c r="BI21" i="22" s="1"/>
  <c r="BI22" i="22" s="1"/>
  <c r="BI23" i="22" s="1"/>
  <c r="BI24" i="22" s="1"/>
  <c r="BI25" i="22" s="1"/>
  <c r="BI26" i="22" s="1"/>
  <c r="BI27" i="22" s="1"/>
  <c r="BI28" i="22" s="1"/>
  <c r="BI29" i="22" s="1"/>
  <c r="BI30" i="22" s="1"/>
  <c r="BI31" i="22" s="1"/>
  <c r="BI32" i="22" s="1"/>
  <c r="BI33" i="22" s="1"/>
  <c r="BI34" i="22" s="1"/>
  <c r="BZ4" i="22"/>
  <c r="BZ5" i="22" s="1"/>
  <c r="BZ6" i="22" s="1"/>
  <c r="BZ7" i="22" s="1"/>
  <c r="BZ8" i="22" s="1"/>
  <c r="BZ9" i="22" s="1"/>
  <c r="BZ10" i="22" s="1"/>
  <c r="BZ11" i="22" s="1"/>
  <c r="BZ12" i="22" s="1"/>
  <c r="BZ13" i="22" s="1"/>
  <c r="BZ14" i="22" s="1"/>
  <c r="BZ15" i="22" s="1"/>
  <c r="BZ16" i="22" s="1"/>
  <c r="BZ17" i="22" s="1"/>
  <c r="BZ18" i="22" s="1"/>
  <c r="BZ19" i="22" s="1"/>
  <c r="BZ20" i="22" s="1"/>
  <c r="BZ21" i="22" s="1"/>
  <c r="BZ22" i="22" s="1"/>
  <c r="BZ23" i="22" s="1"/>
  <c r="BZ24" i="22" s="1"/>
  <c r="BZ25" i="22" s="1"/>
  <c r="BZ26" i="22" s="1"/>
  <c r="BZ27" i="22" s="1"/>
  <c r="BZ28" i="22" s="1"/>
  <c r="BZ29" i="22" s="1"/>
  <c r="BZ30" i="22" s="1"/>
  <c r="BZ31" i="22" s="1"/>
  <c r="BZ32" i="22" s="1"/>
  <c r="BZ33" i="22" s="1"/>
  <c r="BZ34" i="22" s="1"/>
  <c r="CQ4" i="22"/>
  <c r="CQ5" i="22" s="1"/>
  <c r="CQ6" i="22" s="1"/>
  <c r="CQ7" i="22" s="1"/>
  <c r="CQ8" i="22" s="1"/>
  <c r="CQ9" i="22" s="1"/>
  <c r="CQ10" i="22" s="1"/>
  <c r="CQ11" i="22" s="1"/>
  <c r="CQ12" i="22" s="1"/>
  <c r="CQ13" i="22" s="1"/>
  <c r="CQ14" i="22" s="1"/>
  <c r="CQ15" i="22" s="1"/>
  <c r="CQ16" i="22" s="1"/>
  <c r="CQ17" i="22" s="1"/>
  <c r="CQ18" i="22" s="1"/>
  <c r="CQ19" i="22" s="1"/>
  <c r="CQ20" i="22" s="1"/>
  <c r="CQ21" i="22" s="1"/>
  <c r="CQ22" i="22" s="1"/>
  <c r="CQ23" i="22" s="1"/>
  <c r="CQ24" i="22" s="1"/>
  <c r="CQ25" i="22" s="1"/>
  <c r="CQ26" i="22" s="1"/>
  <c r="CQ27" i="22" s="1"/>
  <c r="CQ28" i="22" s="1"/>
  <c r="CQ29" i="22" s="1"/>
  <c r="CQ30" i="22" s="1"/>
  <c r="CQ31" i="22" s="1"/>
  <c r="CQ32" i="22" s="1"/>
  <c r="DY4" i="22"/>
  <c r="DY5" i="22" s="1"/>
  <c r="DY6" i="22" s="1"/>
  <c r="DY7" i="22" s="1"/>
  <c r="DY8" i="22" s="1"/>
  <c r="DY9" i="22" s="1"/>
  <c r="DY10" i="22" s="1"/>
  <c r="DY11" i="22" s="1"/>
  <c r="DY12" i="22" s="1"/>
  <c r="DY13" i="22" s="1"/>
  <c r="DY14" i="22" s="1"/>
  <c r="DY15" i="22" s="1"/>
  <c r="DY16" i="22" s="1"/>
  <c r="DY17" i="22" s="1"/>
  <c r="DY18" i="22" s="1"/>
  <c r="DY19" i="22" s="1"/>
  <c r="DY20" i="22" s="1"/>
  <c r="DY21" i="22" s="1"/>
  <c r="DY22" i="22" s="1"/>
  <c r="DY23" i="22" s="1"/>
  <c r="DY24" i="22" s="1"/>
  <c r="DY25" i="22" s="1"/>
  <c r="DY26" i="22" s="1"/>
  <c r="DY27" i="22" s="1"/>
  <c r="DY28" i="22" s="1"/>
  <c r="DY29" i="22" s="1"/>
  <c r="DY30" i="22" s="1"/>
  <c r="DY31" i="22" s="1"/>
  <c r="DY32" i="22" s="1"/>
  <c r="DY33" i="22" s="1"/>
  <c r="EP4" i="22"/>
  <c r="EP5" i="22" s="1"/>
  <c r="EP6" i="22" s="1"/>
  <c r="EP7" i="22" s="1"/>
  <c r="EP8" i="22" s="1"/>
  <c r="EP9" i="22" s="1"/>
  <c r="EP10" i="22" s="1"/>
  <c r="EP11" i="22" s="1"/>
  <c r="EP12" i="22" s="1"/>
  <c r="EP13" i="22" s="1"/>
  <c r="EP14" i="22" s="1"/>
  <c r="EP15" i="22" s="1"/>
  <c r="EP16" i="22" s="1"/>
  <c r="EP17" i="22" s="1"/>
  <c r="EP18" i="22" s="1"/>
  <c r="EP19" i="22" s="1"/>
  <c r="EP20" i="22" s="1"/>
  <c r="EP21" i="22" s="1"/>
  <c r="EP22" i="22" s="1"/>
  <c r="EP23" i="22" s="1"/>
  <c r="EP24" i="22" s="1"/>
  <c r="EP25" i="22" s="1"/>
  <c r="EP26" i="22" s="1"/>
  <c r="EP27" i="22" s="1"/>
  <c r="EP28" i="22" s="1"/>
  <c r="EP29" i="22" s="1"/>
  <c r="EP30" i="22" s="1"/>
  <c r="EP31" i="22" s="1"/>
  <c r="EP32" i="22" s="1"/>
  <c r="EP33" i="22" s="1"/>
  <c r="EP34" i="22" s="1"/>
  <c r="FG4" i="22"/>
  <c r="FG5" i="22" s="1"/>
  <c r="FG6" i="22" s="1"/>
  <c r="FG7" i="22" s="1"/>
  <c r="FG8" i="22" s="1"/>
  <c r="FG9" i="22" s="1"/>
  <c r="FG10" i="22" s="1"/>
  <c r="FG11" i="22" s="1"/>
  <c r="FG12" i="22" s="1"/>
  <c r="FG13" i="22" s="1"/>
  <c r="FG14" i="22" s="1"/>
  <c r="FG15" i="22" s="1"/>
  <c r="FG16" i="22" s="1"/>
  <c r="FG17" i="22" s="1"/>
  <c r="FG18" i="22" s="1"/>
  <c r="FG19" i="22" s="1"/>
  <c r="FG20" i="22" s="1"/>
  <c r="FG21" i="22" s="1"/>
  <c r="FG22" i="22" s="1"/>
  <c r="FG23" i="22" s="1"/>
  <c r="FG24" i="22" s="1"/>
  <c r="FG25" i="22" s="1"/>
  <c r="FG26" i="22" s="1"/>
  <c r="FG27" i="22" s="1"/>
  <c r="FG28" i="22" s="1"/>
  <c r="FG29" i="22" s="1"/>
  <c r="FG30" i="22" s="1"/>
  <c r="FG31" i="22" s="1"/>
  <c r="FG32" i="22" s="1"/>
  <c r="FG33" i="22" s="1"/>
  <c r="FX4" i="22"/>
  <c r="FX5" i="22" s="1"/>
  <c r="FX6" i="22" s="1"/>
  <c r="FX7" i="22" s="1"/>
  <c r="FX8" i="22" s="1"/>
  <c r="FX9" i="22" s="1"/>
  <c r="FX10" i="22" s="1"/>
  <c r="FX11" i="22" s="1"/>
  <c r="FX12" i="22" s="1"/>
  <c r="FX13" i="22" s="1"/>
  <c r="FX14" i="22" s="1"/>
  <c r="FX15" i="22" s="1"/>
  <c r="FX16" i="22" s="1"/>
  <c r="FX17" i="22" s="1"/>
  <c r="FX18" i="22" s="1"/>
  <c r="FX19" i="22" s="1"/>
  <c r="FX20" i="22" s="1"/>
  <c r="FX21" i="22" s="1"/>
  <c r="FX22" i="22" s="1"/>
  <c r="FX23" i="22" s="1"/>
  <c r="FX24" i="22" s="1"/>
  <c r="FX25" i="22" s="1"/>
  <c r="FX26" i="22" s="1"/>
  <c r="FX27" i="22" s="1"/>
  <c r="FX28" i="22" s="1"/>
  <c r="GO4" i="22"/>
  <c r="GO5" i="22" s="1"/>
  <c r="GO6" i="22" s="1"/>
  <c r="GO7" i="22" s="1"/>
  <c r="GO8" i="22" s="1"/>
  <c r="GO9" i="22" s="1"/>
  <c r="GO10" i="22" s="1"/>
  <c r="GO11" i="22" s="1"/>
  <c r="GO12" i="22" s="1"/>
  <c r="GO13" i="22" s="1"/>
  <c r="GO14" i="22" s="1"/>
  <c r="GO15" i="22" s="1"/>
  <c r="GO16" i="22" s="1"/>
  <c r="GO17" i="22" s="1"/>
  <c r="GO18" i="22" s="1"/>
  <c r="GO19" i="22" s="1"/>
  <c r="GO20" i="22" s="1"/>
  <c r="GO21" i="22" s="1"/>
  <c r="GO22" i="22" s="1"/>
  <c r="GO23" i="22" s="1"/>
  <c r="GO24" i="22" s="1"/>
  <c r="GO25" i="22" s="1"/>
  <c r="GO26" i="22" s="1"/>
  <c r="GO27" i="22" s="1"/>
  <c r="GO28" i="22" s="1"/>
  <c r="GO29" i="22" s="1"/>
  <c r="GO30" i="22" s="1"/>
  <c r="GO31" i="22" s="1"/>
  <c r="GO32" i="22" s="1"/>
  <c r="GO33" i="22" s="1"/>
  <c r="GO34" i="22" s="1"/>
  <c r="FX29" i="22" l="1"/>
  <c r="FX30" i="22" s="1"/>
  <c r="FX31" i="22" s="1"/>
  <c r="FX32" i="22" s="1"/>
  <c r="FX33" i="22" s="1"/>
  <c r="FX34" i="22" s="1"/>
</calcChain>
</file>

<file path=xl/sharedStrings.xml><?xml version="1.0" encoding="utf-8"?>
<sst xmlns="http://schemas.openxmlformats.org/spreadsheetml/2006/main" count="429" uniqueCount="63">
  <si>
    <t>Praktikum</t>
  </si>
  <si>
    <t>Ferien, Feiertage</t>
  </si>
  <si>
    <t xml:space="preserve">keine Belegung </t>
  </si>
  <si>
    <t>Prüfungen</t>
  </si>
  <si>
    <t>schr. P.</t>
  </si>
  <si>
    <t>münd. P.</t>
  </si>
  <si>
    <t>SoA_02_25</t>
  </si>
  <si>
    <t>SoA_01_25</t>
  </si>
  <si>
    <t>SoA_01_26</t>
  </si>
  <si>
    <t>Erz_02_25</t>
  </si>
  <si>
    <t>Erz_01_25</t>
  </si>
  <si>
    <t>unterrichtsfrei</t>
  </si>
  <si>
    <t>Praxis</t>
  </si>
  <si>
    <t>M7/M8</t>
  </si>
  <si>
    <t>schriftliche Prüfung</t>
  </si>
  <si>
    <t>Projektmodul</t>
  </si>
  <si>
    <t>M 7/8</t>
  </si>
  <si>
    <t>Kolloq</t>
  </si>
  <si>
    <t>kolloq</t>
  </si>
  <si>
    <t>Demokratietag</t>
  </si>
  <si>
    <t>1. Schultag</t>
  </si>
  <si>
    <t>Markt der Möglichkeiten</t>
  </si>
  <si>
    <t>Workshoptag</t>
  </si>
  <si>
    <t>Berufsmesse in Hagenow</t>
  </si>
  <si>
    <t>Antrag auf Zulassung zur Prüfung</t>
  </si>
  <si>
    <t>Zeugnisausgabe letzer Schultag</t>
  </si>
  <si>
    <t>praktische Prüfung</t>
  </si>
  <si>
    <t>1. Dozentenkonferenz (13.00 Uhr -15.00 Uhr)</t>
  </si>
  <si>
    <t>2. Dozentenkonferenz (10.00 Uhr -12.00 Uhr)</t>
  </si>
  <si>
    <t>3. Dozentenkonferenz (14. 45 Uhr -16.45 Uhr)</t>
  </si>
  <si>
    <t>Weihnachtsfeier (ab 13.00 Uhr)</t>
  </si>
  <si>
    <t>Antrag auf Zulassung zur Prüfung Erzieher 02</t>
  </si>
  <si>
    <t>1. Schulkonferenz (15.00 Uhr-17.00 Uhr</t>
  </si>
  <si>
    <t>2. Schulkonferenz (15.00 Uhr -17.00 Uhr)</t>
  </si>
  <si>
    <t>4. Dozentenkonferenz (14. 45 Uhr -16.45 Uhr)</t>
  </si>
  <si>
    <t>1. Prüfungskonferenz Erz (15.00-16.30 Uhr)</t>
  </si>
  <si>
    <t>1. Klassenkonferenz und 1. Prüfungskonferenz SoA_02 13.00-14.30, 14.30-16.00 Uhr</t>
  </si>
  <si>
    <t>2. Klassenkonferenz und 2. Prüfungskonferenz SoA_02 13.00-14.30, 14.30-16.00 Uhr</t>
  </si>
  <si>
    <t>Vorkonferenz (1. Klassenkonferenz zu Prüfungen Erz_02, 13.00 Uhr-14.30 Uhr )</t>
  </si>
  <si>
    <t>Klassenkonferenz zu Vornoten Erz_0214.00-15.30 Uhr</t>
  </si>
  <si>
    <t>Abgabe unterschriebener Praxisvertrag</t>
  </si>
  <si>
    <t>Mentorinnentreffen Praktikum SoA-02</t>
  </si>
  <si>
    <t>Reflexionstag Praktikum SoA-02</t>
  </si>
  <si>
    <t>Mentorinnentreffen Praktikum Erz_01</t>
  </si>
  <si>
    <t>Reflexionstag Praktikum Erz_01</t>
  </si>
  <si>
    <t>Mentorinnentreffen Praktikum SoA-01</t>
  </si>
  <si>
    <t>Reflexionstag Praktikum SoA_01</t>
  </si>
  <si>
    <t>Abgabe unterschriebener Praxisvertrag 2. Praktikum</t>
  </si>
  <si>
    <t>Mentorinnentreffen 2. Praktikum SoA-02</t>
  </si>
  <si>
    <t>Mentorinnentreffen Prüfungspraktikum Erz_01</t>
  </si>
  <si>
    <t>Reflexionstag Prüfungspraktikum Erz_02</t>
  </si>
  <si>
    <t>praktische Vorprüfung</t>
  </si>
  <si>
    <t>2. Mentorinnentreffen Prüfungspraktikum Erz_01</t>
  </si>
  <si>
    <t>Tag der offenen Tür?</t>
  </si>
  <si>
    <t>Raum 303</t>
  </si>
  <si>
    <t>Raum 202/03</t>
  </si>
  <si>
    <t xml:space="preserve">Raum 201 </t>
  </si>
  <si>
    <t>Raum 304</t>
  </si>
  <si>
    <t>3. Prüfungskonferenz, 14.30 -15.30 Uhr</t>
  </si>
  <si>
    <t>3. Prüfungskonferenz Erz_02 mit GESO, 14.30-16.00 Uhr</t>
  </si>
  <si>
    <t>Konsultationen</t>
  </si>
  <si>
    <t>2. Prüfungskonferenz mit GESO Erz-02 (13.00 Uhr-14.30; 14.30-16.00 Uhr)</t>
  </si>
  <si>
    <t>2. Klassenkonferenz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</si>
</sst>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 d\ [$-407]ddd"/>
    <numFmt numFmtId="165" formatCode="[$-407]mmm/\ yy;@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CC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41A37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3" xfId="0" applyFont="1" applyBorder="1"/>
    <xf numFmtId="0" fontId="0" fillId="0" borderId="3" xfId="0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9" fillId="4" borderId="1" xfId="0" applyNumberFormat="1" applyFont="1" applyFill="1" applyBorder="1" applyAlignment="1">
      <alignment horizontal="center" vertical="center" textRotation="90" wrapText="1"/>
    </xf>
    <xf numFmtId="17" fontId="7" fillId="6" borderId="1" xfId="0" applyNumberFormat="1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 wrapText="1"/>
    </xf>
    <xf numFmtId="164" fontId="1" fillId="9" borderId="6" xfId="0" applyNumberFormat="1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0" fontId="0" fillId="6" borderId="0" xfId="0" applyFill="1"/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0" fillId="10" borderId="0" xfId="0" applyFill="1"/>
    <xf numFmtId="0" fontId="0" fillId="11" borderId="0" xfId="0" applyFill="1"/>
    <xf numFmtId="0" fontId="18" fillId="11" borderId="0" xfId="0" applyFont="1" applyFill="1" applyAlignment="1">
      <alignment horizontal="center" vertical="center"/>
    </xf>
    <xf numFmtId="164" fontId="1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164" fontId="1" fillId="13" borderId="1" xfId="0" applyNumberFormat="1" applyFont="1" applyFill="1" applyBorder="1" applyAlignment="1">
      <alignment horizontal="left" vertical="center" wrapText="1"/>
    </xf>
    <xf numFmtId="164" fontId="1" fillId="13" borderId="5" xfId="0" applyNumberFormat="1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 applyProtection="1">
      <alignment horizontal="left" vertical="center" wrapText="1"/>
      <protection locked="0"/>
    </xf>
    <xf numFmtId="0" fontId="8" fillId="13" borderId="1" xfId="0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" fontId="9" fillId="4" borderId="10" xfId="0" applyNumberFormat="1" applyFont="1" applyFill="1" applyBorder="1" applyAlignment="1">
      <alignment horizontal="center" vertical="center" textRotation="90" wrapText="1"/>
    </xf>
    <xf numFmtId="17" fontId="9" fillId="4" borderId="11" xfId="0" applyNumberFormat="1" applyFont="1" applyFill="1" applyBorder="1" applyAlignment="1">
      <alignment horizontal="center" vertical="center" textRotation="90" wrapText="1"/>
    </xf>
    <xf numFmtId="17" fontId="9" fillId="4" borderId="12" xfId="0" applyNumberFormat="1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left" vertical="center" wrapText="1"/>
    </xf>
    <xf numFmtId="164" fontId="1" fillId="6" borderId="5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17" fontId="7" fillId="6" borderId="2" xfId="0" applyNumberFormat="1" applyFont="1" applyFill="1" applyBorder="1" applyAlignment="1">
      <alignment horizontal="center" vertical="center" textRotation="90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164" fontId="1" fillId="9" borderId="13" xfId="0" applyNumberFormat="1" applyFont="1" applyFill="1" applyBorder="1" applyAlignment="1">
      <alignment horizontal="left" vertical="center" wrapText="1"/>
    </xf>
    <xf numFmtId="164" fontId="1" fillId="9" borderId="14" xfId="0" applyNumberFormat="1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164" fontId="6" fillId="6" borderId="15" xfId="0" applyNumberFormat="1" applyFont="1" applyFill="1" applyBorder="1" applyAlignment="1">
      <alignment horizontal="left" vertical="center" wrapText="1"/>
    </xf>
    <xf numFmtId="164" fontId="6" fillId="6" borderId="16" xfId="0" applyNumberFormat="1" applyFont="1" applyFill="1" applyBorder="1" applyAlignment="1">
      <alignment horizontal="left" vertical="center" wrapText="1"/>
    </xf>
    <xf numFmtId="164" fontId="6" fillId="6" borderId="17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17" fontId="7" fillId="6" borderId="5" xfId="0" applyNumberFormat="1" applyFont="1" applyFill="1" applyBorder="1" applyAlignment="1">
      <alignment horizontal="center" vertical="center" textRotation="90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164" fontId="5" fillId="14" borderId="13" xfId="0" applyNumberFormat="1" applyFont="1" applyFill="1" applyBorder="1" applyAlignment="1">
      <alignment horizontal="center" vertical="center" wrapText="1"/>
    </xf>
    <xf numFmtId="164" fontId="5" fillId="14" borderId="14" xfId="0" applyNumberFormat="1" applyFont="1" applyFill="1" applyBorder="1" applyAlignment="1">
      <alignment horizontal="center" vertical="center" wrapText="1"/>
    </xf>
    <xf numFmtId="0" fontId="5" fillId="14" borderId="20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3" fillId="14" borderId="14" xfId="0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horizontal="center" vertical="center" wrapText="1"/>
    </xf>
    <xf numFmtId="164" fontId="2" fillId="6" borderId="21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17" fontId="9" fillId="6" borderId="21" xfId="0" applyNumberFormat="1" applyFont="1" applyFill="1" applyBorder="1" applyAlignment="1">
      <alignment horizontal="center" vertical="center" textRotation="90" wrapText="1"/>
    </xf>
    <xf numFmtId="0" fontId="12" fillId="9" borderId="14" xfId="0" applyFont="1" applyFill="1" applyBorder="1" applyAlignment="1">
      <alignment horizontal="center" vertical="center" wrapText="1"/>
    </xf>
    <xf numFmtId="17" fontId="2" fillId="6" borderId="21" xfId="0" applyNumberFormat="1" applyFont="1" applyFill="1" applyBorder="1" applyAlignment="1">
      <alignment horizontal="center" vertical="center" textRotation="90" wrapText="1"/>
    </xf>
    <xf numFmtId="164" fontId="2" fillId="6" borderId="21" xfId="0" applyNumberFormat="1" applyFont="1" applyFill="1" applyBorder="1" applyAlignment="1">
      <alignment horizontal="left" vertical="center" wrapText="1"/>
    </xf>
    <xf numFmtId="164" fontId="1" fillId="6" borderId="21" xfId="0" applyNumberFormat="1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7" fontId="7" fillId="6" borderId="21" xfId="0" applyNumberFormat="1" applyFont="1" applyFill="1" applyBorder="1" applyAlignment="1">
      <alignment horizontal="center" vertical="center" textRotation="90" wrapText="1"/>
    </xf>
    <xf numFmtId="0" fontId="20" fillId="0" borderId="1" xfId="0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left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lef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/>
    </xf>
    <xf numFmtId="0" fontId="5" fillId="9" borderId="2" xfId="0" applyNumberFormat="1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8" fillId="1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12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8" fillId="11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textRotation="90" wrapText="1"/>
    </xf>
    <xf numFmtId="0" fontId="29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25" fillId="0" borderId="14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164" fontId="18" fillId="13" borderId="1" xfId="0" applyNumberFormat="1" applyFont="1" applyFill="1" applyBorder="1" applyAlignment="1">
      <alignment horizontal="left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1" fillId="16" borderId="21" xfId="0" applyNumberFormat="1" applyFont="1" applyFill="1" applyBorder="1" applyAlignment="1">
      <alignment horizontal="center" vertical="center" wrapText="1"/>
    </xf>
    <xf numFmtId="0" fontId="1" fillId="16" borderId="5" xfId="0" applyNumberFormat="1" applyFont="1" applyFill="1" applyBorder="1" applyAlignment="1">
      <alignment horizontal="center" vertical="center" wrapText="1"/>
    </xf>
    <xf numFmtId="0" fontId="1" fillId="15" borderId="2" xfId="0" applyNumberFormat="1" applyFont="1" applyFill="1" applyBorder="1" applyAlignment="1">
      <alignment horizontal="center" vertical="center" wrapText="1"/>
    </xf>
    <xf numFmtId="0" fontId="1" fillId="15" borderId="21" xfId="0" applyNumberFormat="1" applyFont="1" applyFill="1" applyBorder="1" applyAlignment="1">
      <alignment horizontal="center" vertical="center" wrapText="1"/>
    </xf>
    <xf numFmtId="0" fontId="1" fillId="15" borderId="5" xfId="0" applyNumberFormat="1" applyFont="1" applyFill="1" applyBorder="1" applyAlignment="1">
      <alignment horizontal="center" vertical="center" wrapText="1"/>
    </xf>
    <xf numFmtId="164" fontId="1" fillId="15" borderId="2" xfId="0" applyNumberFormat="1" applyFont="1" applyFill="1" applyBorder="1" applyAlignment="1">
      <alignment horizontal="center" vertical="center" wrapText="1"/>
    </xf>
    <xf numFmtId="164" fontId="1" fillId="15" borderId="21" xfId="0" applyNumberFormat="1" applyFont="1" applyFill="1" applyBorder="1" applyAlignment="1">
      <alignment horizontal="center" vertical="center" wrapText="1"/>
    </xf>
    <xf numFmtId="164" fontId="1" fillId="15" borderId="5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21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horizontal="center" vertical="center" wrapText="1"/>
    </xf>
    <xf numFmtId="0" fontId="2" fillId="19" borderId="21" xfId="0" applyFont="1" applyFill="1" applyBorder="1" applyAlignment="1">
      <alignment horizontal="center" vertical="center" wrapText="1"/>
    </xf>
    <xf numFmtId="0" fontId="2" fillId="19" borderId="23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5" fillId="18" borderId="18" xfId="0" applyFont="1" applyFill="1" applyBorder="1" applyAlignment="1">
      <alignment horizontal="center" vertical="center" wrapText="1"/>
    </xf>
    <xf numFmtId="0" fontId="5" fillId="18" borderId="21" xfId="0" applyFont="1" applyFill="1" applyBorder="1" applyAlignment="1">
      <alignment horizontal="center" vertical="center" wrapText="1"/>
    </xf>
    <xf numFmtId="0" fontId="5" fillId="18" borderId="23" xfId="0" applyFont="1" applyFill="1" applyBorder="1" applyAlignment="1">
      <alignment horizontal="center" vertical="center" wrapText="1"/>
    </xf>
    <xf numFmtId="0" fontId="1" fillId="20" borderId="2" xfId="0" applyNumberFormat="1" applyFont="1" applyFill="1" applyBorder="1" applyAlignment="1">
      <alignment horizontal="center" vertical="center" wrapText="1"/>
    </xf>
    <xf numFmtId="0" fontId="1" fillId="20" borderId="21" xfId="0" applyNumberFormat="1" applyFont="1" applyFill="1" applyBorder="1" applyAlignment="1">
      <alignment horizontal="center" vertical="center" wrapText="1"/>
    </xf>
    <xf numFmtId="0" fontId="1" fillId="20" borderId="5" xfId="0" applyNumberFormat="1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1" defaultTableStyle="TableStyleMedium2" defaultPivotStyle="PivotStyleLight16">
    <tableStyle name="PivotTable-Format 1" table="0" count="0" xr9:uid="{00000000-0011-0000-FFFF-FFFF00000000}"/>
  </tableStyles>
  <colors>
    <mruColors>
      <color rgb="FFE41A37"/>
      <color rgb="FFFFCC00"/>
      <color rgb="FF99CC00"/>
      <color rgb="FF6600CC"/>
      <color rgb="FFFF0000"/>
      <color rgb="FFFF0066"/>
      <color rgb="FFFF6699"/>
      <color rgb="FFFFCCCC"/>
      <color rgb="FFB2B2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994F-BCC1-4CCB-AD98-9141F4AF4470}">
  <sheetPr>
    <pageSetUpPr fitToPage="1"/>
  </sheetPr>
  <dimension ref="A1:GR58"/>
  <sheetViews>
    <sheetView tabSelected="1" topLeftCell="EP2" zoomScale="47" zoomScaleNormal="46" workbookViewId="0">
      <selection activeCell="FG8" sqref="FG8"/>
    </sheetView>
  </sheetViews>
  <sheetFormatPr baseColWidth="10" defaultColWidth="11.44140625" defaultRowHeight="14.4" x14ac:dyDescent="0.3"/>
  <cols>
    <col min="10" max="10" width="12.5546875" customWidth="1"/>
    <col min="11" max="11" width="8.6640625" customWidth="1"/>
    <col min="12" max="12" width="12.33203125" customWidth="1"/>
    <col min="13" max="15" width="8.6640625" customWidth="1"/>
    <col min="16" max="16" width="8.88671875" bestFit="1" customWidth="1"/>
    <col min="17" max="18" width="8.6640625" customWidth="1"/>
    <col min="19" max="19" width="8.88671875" customWidth="1"/>
    <col min="20" max="20" width="9.33203125" customWidth="1"/>
    <col min="21" max="25" width="8.6640625" customWidth="1"/>
    <col min="26" max="26" width="9.44140625" customWidth="1"/>
    <col min="27" max="35" width="8.6640625" customWidth="1"/>
    <col min="36" max="36" width="8.5546875" customWidth="1"/>
    <col min="37" max="49" width="8.6640625" customWidth="1"/>
    <col min="50" max="50" width="9.5546875" customWidth="1"/>
    <col min="51" max="51" width="8.6640625" customWidth="1"/>
    <col min="52" max="52" width="9.6640625" customWidth="1"/>
    <col min="53" max="70" width="8.6640625" customWidth="1"/>
    <col min="71" max="71" width="9.6640625" customWidth="1"/>
    <col min="72" max="79" width="8.6640625" customWidth="1"/>
    <col min="80" max="80" width="9.33203125" customWidth="1"/>
    <col min="81" max="81" width="8.6640625" customWidth="1"/>
    <col min="82" max="82" width="9.44140625" customWidth="1"/>
    <col min="83" max="83" width="8.6640625" customWidth="1"/>
    <col min="84" max="84" width="10" customWidth="1"/>
    <col min="85" max="85" width="8.6640625" customWidth="1"/>
    <col min="86" max="86" width="10.44140625" customWidth="1"/>
    <col min="87" max="96" width="8.6640625" customWidth="1"/>
    <col min="97" max="97" width="9.33203125" customWidth="1"/>
    <col min="98" max="98" width="8.6640625" customWidth="1"/>
    <col min="99" max="99" width="9.6640625" customWidth="1"/>
    <col min="100" max="101" width="8.6640625" customWidth="1"/>
    <col min="102" max="102" width="9.88671875" customWidth="1"/>
    <col min="103" max="103" width="10.33203125" customWidth="1"/>
    <col min="104" max="117" width="8.6640625" customWidth="1"/>
    <col min="118" max="118" width="9.44140625" customWidth="1"/>
    <col min="119" max="119" width="8.6640625" customWidth="1"/>
    <col min="120" max="120" width="9.5546875" customWidth="1"/>
    <col min="121" max="134" width="8.6640625" customWidth="1"/>
    <col min="135" max="135" width="9.5546875" customWidth="1"/>
    <col min="136" max="136" width="8.6640625" customWidth="1"/>
    <col min="137" max="137" width="8.88671875" customWidth="1"/>
    <col min="138" max="151" width="8.6640625" customWidth="1"/>
    <col min="152" max="152" width="9.33203125" customWidth="1"/>
    <col min="153" max="153" width="8.6640625" customWidth="1"/>
    <col min="154" max="154" width="9.6640625" customWidth="1"/>
    <col min="155" max="168" width="8.6640625" customWidth="1"/>
    <col min="169" max="169" width="10" customWidth="1"/>
    <col min="170" max="170" width="8.6640625" customWidth="1"/>
    <col min="171" max="171" width="9.88671875" customWidth="1"/>
    <col min="172" max="200" width="8.6640625" customWidth="1"/>
  </cols>
  <sheetData>
    <row r="1" spans="1:200" ht="25.2" customHeight="1" thickBot="1" x14ac:dyDescent="0.35"/>
    <row r="2" spans="1:200" ht="25.2" customHeight="1" thickBot="1" x14ac:dyDescent="0.35">
      <c r="J2" s="294"/>
      <c r="K2" s="295"/>
      <c r="L2" s="295"/>
      <c r="M2" s="295"/>
      <c r="N2" s="295"/>
      <c r="O2" s="296"/>
      <c r="P2" s="296"/>
      <c r="Q2" s="296"/>
      <c r="R2" s="296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9"/>
      <c r="DS2" s="9"/>
      <c r="DT2" s="12"/>
      <c r="DU2" s="12"/>
      <c r="DV2" s="12"/>
      <c r="DW2" s="12"/>
      <c r="DX2" s="9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9"/>
      <c r="FR2" s="9"/>
      <c r="FS2" s="12"/>
      <c r="FT2" s="12"/>
      <c r="FU2" s="12"/>
      <c r="FV2" s="12"/>
      <c r="FW2" s="9"/>
      <c r="FX2" s="1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</row>
    <row r="3" spans="1:200" ht="119.4" customHeight="1" x14ac:dyDescent="0.3">
      <c r="A3" s="158">
        <v>45870</v>
      </c>
      <c r="B3" s="130" t="s">
        <v>9</v>
      </c>
      <c r="C3" s="131"/>
      <c r="D3" s="131"/>
      <c r="E3" s="132"/>
      <c r="F3" s="130" t="s">
        <v>10</v>
      </c>
      <c r="G3" s="131"/>
      <c r="H3" s="131"/>
      <c r="I3" s="132"/>
      <c r="J3" s="211">
        <v>45901</v>
      </c>
      <c r="K3" s="130" t="s">
        <v>9</v>
      </c>
      <c r="L3" s="131"/>
      <c r="M3" s="131"/>
      <c r="N3" s="132"/>
      <c r="O3" s="130" t="s">
        <v>6</v>
      </c>
      <c r="P3" s="131"/>
      <c r="Q3" s="131"/>
      <c r="R3" s="132"/>
      <c r="S3" s="130" t="s">
        <v>8</v>
      </c>
      <c r="T3" s="131"/>
      <c r="U3" s="131"/>
      <c r="V3" s="132"/>
      <c r="W3" s="130" t="s">
        <v>10</v>
      </c>
      <c r="X3" s="131"/>
      <c r="Y3" s="131"/>
      <c r="Z3" s="132"/>
      <c r="AA3" s="213">
        <v>45931</v>
      </c>
      <c r="AB3" s="130" t="s">
        <v>9</v>
      </c>
      <c r="AC3" s="131"/>
      <c r="AD3" s="131"/>
      <c r="AE3" s="132"/>
      <c r="AF3" s="130" t="s">
        <v>6</v>
      </c>
      <c r="AG3" s="131"/>
      <c r="AH3" s="131"/>
      <c r="AI3" s="132"/>
      <c r="AJ3" s="130" t="s">
        <v>7</v>
      </c>
      <c r="AK3" s="131"/>
      <c r="AL3" s="131"/>
      <c r="AM3" s="132"/>
      <c r="AN3" s="130" t="s">
        <v>10</v>
      </c>
      <c r="AO3" s="131"/>
      <c r="AP3" s="131"/>
      <c r="AQ3" s="132"/>
      <c r="AR3" s="222">
        <v>45962</v>
      </c>
      <c r="AS3" s="130" t="s">
        <v>9</v>
      </c>
      <c r="AT3" s="131"/>
      <c r="AU3" s="131" t="s">
        <v>54</v>
      </c>
      <c r="AV3" s="132"/>
      <c r="AW3" s="130" t="s">
        <v>6</v>
      </c>
      <c r="AX3" s="131"/>
      <c r="AY3" s="131" t="s">
        <v>55</v>
      </c>
      <c r="AZ3" s="132"/>
      <c r="BA3" s="130" t="s">
        <v>7</v>
      </c>
      <c r="BB3" s="131"/>
      <c r="BC3" s="131" t="s">
        <v>56</v>
      </c>
      <c r="BD3" s="132"/>
      <c r="BE3" s="130" t="s">
        <v>10</v>
      </c>
      <c r="BF3" s="131"/>
      <c r="BG3" s="131" t="s">
        <v>57</v>
      </c>
      <c r="BH3" s="132"/>
      <c r="BI3" s="180">
        <v>45992</v>
      </c>
      <c r="BJ3" s="130" t="s">
        <v>9</v>
      </c>
      <c r="BK3" s="131"/>
      <c r="BL3" s="131" t="s">
        <v>54</v>
      </c>
      <c r="BM3" s="132"/>
      <c r="BN3" s="130" t="s">
        <v>6</v>
      </c>
      <c r="BO3" s="131"/>
      <c r="BP3" s="131" t="s">
        <v>55</v>
      </c>
      <c r="BQ3" s="132"/>
      <c r="BR3" s="130" t="s">
        <v>7</v>
      </c>
      <c r="BS3" s="131"/>
      <c r="BT3" s="131" t="s">
        <v>56</v>
      </c>
      <c r="BU3" s="132"/>
      <c r="BV3" s="130" t="s">
        <v>10</v>
      </c>
      <c r="BW3" s="131"/>
      <c r="BX3" s="131" t="s">
        <v>57</v>
      </c>
      <c r="BY3" s="132"/>
      <c r="BZ3" s="11">
        <v>46023</v>
      </c>
      <c r="CA3" s="130" t="s">
        <v>9</v>
      </c>
      <c r="CB3" s="131"/>
      <c r="CC3" s="131" t="s">
        <v>54</v>
      </c>
      <c r="CD3" s="132"/>
      <c r="CE3" s="130" t="s">
        <v>6</v>
      </c>
      <c r="CF3" s="131"/>
      <c r="CG3" s="131" t="s">
        <v>55</v>
      </c>
      <c r="CH3" s="132"/>
      <c r="CI3" s="130" t="s">
        <v>7</v>
      </c>
      <c r="CJ3" s="131"/>
      <c r="CK3" s="131" t="s">
        <v>56</v>
      </c>
      <c r="CL3" s="132"/>
      <c r="CM3" s="130" t="s">
        <v>10</v>
      </c>
      <c r="CN3" s="131"/>
      <c r="CO3" s="131" t="s">
        <v>57</v>
      </c>
      <c r="CP3" s="132"/>
      <c r="CQ3" s="11">
        <v>46054</v>
      </c>
      <c r="CR3" s="130" t="s">
        <v>9</v>
      </c>
      <c r="CS3" s="131"/>
      <c r="CT3" s="131" t="s">
        <v>54</v>
      </c>
      <c r="CU3" s="132"/>
      <c r="CV3" s="130" t="s">
        <v>6</v>
      </c>
      <c r="CW3" s="131"/>
      <c r="CX3" s="131" t="s">
        <v>55</v>
      </c>
      <c r="CY3" s="132"/>
      <c r="CZ3" s="130" t="s">
        <v>7</v>
      </c>
      <c r="DA3" s="131"/>
      <c r="DB3" s="131" t="s">
        <v>56</v>
      </c>
      <c r="DC3" s="132"/>
      <c r="DD3" s="130" t="s">
        <v>10</v>
      </c>
      <c r="DE3" s="131"/>
      <c r="DF3" s="131" t="s">
        <v>57</v>
      </c>
      <c r="DG3" s="132"/>
      <c r="DH3" s="263">
        <v>46082</v>
      </c>
      <c r="DI3" s="130" t="s">
        <v>9</v>
      </c>
      <c r="DJ3" s="131"/>
      <c r="DK3" s="131" t="s">
        <v>54</v>
      </c>
      <c r="DL3" s="132"/>
      <c r="DM3" s="130" t="s">
        <v>6</v>
      </c>
      <c r="DN3" s="131"/>
      <c r="DO3" s="131" t="s">
        <v>55</v>
      </c>
      <c r="DP3" s="132"/>
      <c r="DQ3" s="130" t="s">
        <v>7</v>
      </c>
      <c r="DR3" s="131"/>
      <c r="DS3" s="131" t="s">
        <v>56</v>
      </c>
      <c r="DT3" s="132"/>
      <c r="DU3" s="130" t="s">
        <v>10</v>
      </c>
      <c r="DV3" s="131"/>
      <c r="DW3" s="131" t="s">
        <v>57</v>
      </c>
      <c r="DX3" s="132"/>
      <c r="DY3" s="11">
        <v>46113</v>
      </c>
      <c r="DZ3" s="130" t="s">
        <v>9</v>
      </c>
      <c r="EA3" s="131"/>
      <c r="EB3" s="131" t="s">
        <v>54</v>
      </c>
      <c r="EC3" s="132"/>
      <c r="ED3" s="130" t="s">
        <v>6</v>
      </c>
      <c r="EE3" s="131"/>
      <c r="EF3" s="131" t="s">
        <v>55</v>
      </c>
      <c r="EG3" s="132"/>
      <c r="EH3" s="130" t="s">
        <v>7</v>
      </c>
      <c r="EI3" s="131"/>
      <c r="EJ3" s="131" t="s">
        <v>56</v>
      </c>
      <c r="EK3" s="132"/>
      <c r="EL3" s="130" t="s">
        <v>10</v>
      </c>
      <c r="EM3" s="131"/>
      <c r="EN3" s="131" t="s">
        <v>57</v>
      </c>
      <c r="EO3" s="132"/>
      <c r="EP3" s="11">
        <v>46143</v>
      </c>
      <c r="EQ3" s="130" t="s">
        <v>9</v>
      </c>
      <c r="ER3" s="131"/>
      <c r="ES3" s="131" t="s">
        <v>54</v>
      </c>
      <c r="ET3" s="132"/>
      <c r="EU3" s="130" t="s">
        <v>6</v>
      </c>
      <c r="EV3" s="131"/>
      <c r="EW3" s="131" t="s">
        <v>55</v>
      </c>
      <c r="EX3" s="132"/>
      <c r="EY3" s="130" t="s">
        <v>7</v>
      </c>
      <c r="EZ3" s="131"/>
      <c r="FA3" s="131" t="s">
        <v>56</v>
      </c>
      <c r="FB3" s="132"/>
      <c r="FC3" s="130" t="s">
        <v>10</v>
      </c>
      <c r="FD3" s="131"/>
      <c r="FE3" s="131" t="s">
        <v>57</v>
      </c>
      <c r="FF3" s="132"/>
      <c r="FG3" s="11">
        <v>46174</v>
      </c>
      <c r="FH3" s="130" t="s">
        <v>9</v>
      </c>
      <c r="FI3" s="131"/>
      <c r="FJ3" s="131" t="s">
        <v>54</v>
      </c>
      <c r="FK3" s="132"/>
      <c r="FL3" s="130" t="s">
        <v>6</v>
      </c>
      <c r="FM3" s="131"/>
      <c r="FN3" s="131" t="s">
        <v>55</v>
      </c>
      <c r="FO3" s="132"/>
      <c r="FP3" s="130" t="s">
        <v>7</v>
      </c>
      <c r="FQ3" s="131"/>
      <c r="FR3" s="131" t="s">
        <v>56</v>
      </c>
      <c r="FS3" s="132"/>
      <c r="FT3" s="130" t="s">
        <v>10</v>
      </c>
      <c r="FU3" s="131"/>
      <c r="FV3" s="131" t="s">
        <v>57</v>
      </c>
      <c r="FW3" s="132"/>
      <c r="FX3" s="11">
        <v>46204</v>
      </c>
      <c r="FY3" s="130" t="s">
        <v>9</v>
      </c>
      <c r="FZ3" s="131"/>
      <c r="GA3" s="131" t="s">
        <v>54</v>
      </c>
      <c r="GB3" s="132"/>
      <c r="GC3" s="130" t="s">
        <v>6</v>
      </c>
      <c r="GD3" s="131"/>
      <c r="GE3" s="131" t="s">
        <v>55</v>
      </c>
      <c r="GF3" s="132"/>
      <c r="GG3" s="130" t="s">
        <v>7</v>
      </c>
      <c r="GH3" s="131"/>
      <c r="GI3" s="131" t="s">
        <v>56</v>
      </c>
      <c r="GJ3" s="132"/>
      <c r="GK3" s="130" t="s">
        <v>10</v>
      </c>
      <c r="GL3" s="131"/>
      <c r="GM3" s="131" t="s">
        <v>57</v>
      </c>
      <c r="GN3" s="132"/>
      <c r="GO3" s="11">
        <v>46235</v>
      </c>
      <c r="GP3" s="10"/>
      <c r="GQ3" s="10"/>
      <c r="GR3" s="10"/>
    </row>
    <row r="4" spans="1:200" ht="24.75" customHeight="1" x14ac:dyDescent="0.3">
      <c r="A4" s="159">
        <f>DATE(2025,8,1)</f>
        <v>45870</v>
      </c>
      <c r="B4" s="133"/>
      <c r="C4" s="14"/>
      <c r="D4" s="14"/>
      <c r="E4" s="139"/>
      <c r="F4" s="173"/>
      <c r="G4" s="14"/>
      <c r="H4" s="14"/>
      <c r="I4" s="134"/>
      <c r="J4" s="197">
        <f>DATE(2025,9,1)</f>
        <v>45901</v>
      </c>
      <c r="K4" s="292" t="s">
        <v>20</v>
      </c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3"/>
      <c r="AA4" s="214">
        <f>DATE(2025,10,1)</f>
        <v>45931</v>
      </c>
      <c r="AB4" s="133"/>
      <c r="AC4" s="127"/>
      <c r="AD4" s="13"/>
      <c r="AE4" s="135"/>
      <c r="AF4" s="178"/>
      <c r="AG4" s="259"/>
      <c r="AH4" s="260"/>
      <c r="AI4" s="260"/>
      <c r="AJ4" s="133"/>
      <c r="AK4" s="127"/>
      <c r="AL4" s="13"/>
      <c r="AM4" s="259"/>
      <c r="AN4" s="133"/>
      <c r="AO4" s="259"/>
      <c r="AP4" s="13"/>
      <c r="AQ4" s="157"/>
      <c r="AR4" s="214">
        <f>DATE(2025,11,1)</f>
        <v>45962</v>
      </c>
      <c r="AS4" s="160"/>
      <c r="AT4" s="45"/>
      <c r="AU4" s="50"/>
      <c r="AV4" s="137"/>
      <c r="AW4" s="145"/>
      <c r="AX4" s="43"/>
      <c r="AY4" s="43"/>
      <c r="AZ4" s="138"/>
      <c r="BA4" s="145"/>
      <c r="BB4" s="43"/>
      <c r="BC4" s="43"/>
      <c r="BD4" s="138"/>
      <c r="BE4" s="145"/>
      <c r="BF4" s="43"/>
      <c r="BG4" s="43"/>
      <c r="BH4" s="138"/>
      <c r="BI4" s="153">
        <f>DATE(2025,12,1)</f>
        <v>45992</v>
      </c>
      <c r="BJ4" s="15"/>
      <c r="BK4" s="15"/>
      <c r="BL4" s="15"/>
      <c r="BM4" s="15"/>
      <c r="BN4" s="92"/>
      <c r="BO4" s="92"/>
      <c r="BP4" s="92"/>
      <c r="BQ4" s="92"/>
      <c r="BR4" s="286" t="s">
        <v>40</v>
      </c>
      <c r="BS4" s="287"/>
      <c r="BT4" s="287"/>
      <c r="BU4" s="288"/>
      <c r="BV4" s="110"/>
      <c r="BW4" s="110"/>
      <c r="BX4" s="110"/>
      <c r="BY4" s="110"/>
      <c r="BZ4" s="40">
        <f>DATE(2026,1,1)</f>
        <v>46023</v>
      </c>
      <c r="CA4" s="58"/>
      <c r="CB4" s="58"/>
      <c r="CC4" s="58"/>
      <c r="CD4" s="58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0">
        <f>DATE(2026,2,1)</f>
        <v>46054</v>
      </c>
      <c r="CR4" s="224"/>
      <c r="CS4" s="224"/>
      <c r="CT4" s="224"/>
      <c r="CU4" s="224"/>
      <c r="CV4" s="225"/>
      <c r="CW4" s="225"/>
      <c r="CX4" s="225"/>
      <c r="CY4" s="225"/>
      <c r="CZ4" s="224"/>
      <c r="DA4" s="224"/>
      <c r="DB4" s="224"/>
      <c r="DC4" s="224"/>
      <c r="DD4" s="224"/>
      <c r="DE4" s="224"/>
      <c r="DF4" s="224"/>
      <c r="DG4" s="224"/>
      <c r="DH4" s="41">
        <f>DATE(2026,3,1)</f>
        <v>46082</v>
      </c>
      <c r="DI4" s="58"/>
      <c r="DJ4" s="58"/>
      <c r="DK4" s="58"/>
      <c r="DL4" s="58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0">
        <f>DATE(2026,4,1)</f>
        <v>46113</v>
      </c>
      <c r="DZ4" s="68"/>
      <c r="EA4" s="68"/>
      <c r="EB4" s="62"/>
      <c r="EC4" s="62"/>
      <c r="ED4" s="45"/>
      <c r="EE4" s="62"/>
      <c r="EF4" s="45"/>
      <c r="EG4" s="62"/>
      <c r="EH4" s="45"/>
      <c r="EI4" s="52"/>
      <c r="EJ4" s="52"/>
      <c r="EK4" s="52"/>
      <c r="EL4" s="52"/>
      <c r="EM4" s="52"/>
      <c r="EN4" s="45"/>
      <c r="EO4" s="52"/>
      <c r="EP4" s="40">
        <f>DATE(2026,5,1)</f>
        <v>46143</v>
      </c>
      <c r="EQ4" s="73"/>
      <c r="ER4" s="73"/>
      <c r="ES4" s="73"/>
      <c r="ET4" s="73"/>
      <c r="EU4" s="72"/>
      <c r="EV4" s="72"/>
      <c r="EW4" s="72"/>
      <c r="EX4" s="72"/>
      <c r="EY4" s="73"/>
      <c r="EZ4" s="73"/>
      <c r="FA4" s="73"/>
      <c r="FB4" s="73"/>
      <c r="FC4" s="73"/>
      <c r="FD4" s="73"/>
      <c r="FE4" s="73"/>
      <c r="FF4" s="73"/>
      <c r="FG4" s="40">
        <f>DATE(2026,6,1)</f>
        <v>46174</v>
      </c>
      <c r="FH4" s="109"/>
      <c r="FI4" s="109"/>
      <c r="FJ4" s="109"/>
      <c r="FK4" s="109"/>
      <c r="FL4" s="120" t="s">
        <v>16</v>
      </c>
      <c r="FM4" s="120"/>
      <c r="FN4" s="120" t="s">
        <v>16</v>
      </c>
      <c r="FO4" s="120"/>
      <c r="FP4" s="83"/>
      <c r="FQ4" s="83"/>
      <c r="FR4" s="83"/>
      <c r="FS4" s="83"/>
      <c r="FT4" s="114"/>
      <c r="FU4" s="114"/>
      <c r="FV4" s="114"/>
      <c r="FW4" s="114"/>
      <c r="FX4" s="40">
        <f>DATE(2026,7,1)</f>
        <v>46204</v>
      </c>
      <c r="FY4" s="270" t="s">
        <v>26</v>
      </c>
      <c r="FZ4" s="270" t="s">
        <v>26</v>
      </c>
      <c r="GA4" s="270" t="s">
        <v>26</v>
      </c>
      <c r="GB4" s="270" t="s">
        <v>26</v>
      </c>
      <c r="GC4" s="79" t="s">
        <v>5</v>
      </c>
      <c r="GD4" s="79" t="s">
        <v>5</v>
      </c>
      <c r="GE4" s="79" t="s">
        <v>5</v>
      </c>
      <c r="GF4" s="79" t="s">
        <v>5</v>
      </c>
      <c r="GG4" s="121"/>
      <c r="GH4" s="121"/>
      <c r="GI4" s="121"/>
      <c r="GJ4" s="121"/>
      <c r="GK4" s="114"/>
      <c r="GL4" s="114"/>
      <c r="GM4" s="114"/>
      <c r="GN4" s="114"/>
      <c r="GO4" s="40">
        <f>DATE(2026,8,1)</f>
        <v>46235</v>
      </c>
      <c r="GP4" s="6"/>
      <c r="GQ4" s="3"/>
      <c r="GR4" s="8"/>
    </row>
    <row r="5" spans="1:200" ht="23.1" customHeight="1" x14ac:dyDescent="0.3">
      <c r="A5" s="159">
        <f>A4+1</f>
        <v>45871</v>
      </c>
      <c r="B5" s="136"/>
      <c r="C5" s="45"/>
      <c r="D5" s="45"/>
      <c r="E5" s="137"/>
      <c r="F5" s="136"/>
      <c r="G5" s="45"/>
      <c r="H5" s="45"/>
      <c r="I5" s="137"/>
      <c r="J5" s="198">
        <f>J4+1</f>
        <v>45902</v>
      </c>
      <c r="K5" s="297" t="s">
        <v>21</v>
      </c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9"/>
      <c r="AA5" s="215">
        <f>AA4+1</f>
        <v>45932</v>
      </c>
      <c r="AB5" s="133"/>
      <c r="AC5" s="86"/>
      <c r="AD5" s="17"/>
      <c r="AE5" s="260"/>
      <c r="AF5" s="13"/>
      <c r="AG5" s="259"/>
      <c r="AH5" s="13"/>
      <c r="AI5" s="259"/>
      <c r="AJ5" s="133"/>
      <c r="AK5" s="127"/>
      <c r="AL5" s="13"/>
      <c r="AM5" s="259"/>
      <c r="AN5" s="133"/>
      <c r="AO5" s="196"/>
      <c r="AP5" s="13"/>
      <c r="AQ5" s="157"/>
      <c r="AR5" s="215">
        <f>AR4+1</f>
        <v>45963</v>
      </c>
      <c r="AS5" s="161"/>
      <c r="AT5" s="51"/>
      <c r="AU5" s="51"/>
      <c r="AV5" s="162"/>
      <c r="AW5" s="145"/>
      <c r="AX5" s="43"/>
      <c r="AY5" s="43"/>
      <c r="AZ5" s="138"/>
      <c r="BA5" s="145"/>
      <c r="BB5" s="43"/>
      <c r="BC5" s="43"/>
      <c r="BD5" s="138"/>
      <c r="BE5" s="145"/>
      <c r="BF5" s="43"/>
      <c r="BG5" s="43"/>
      <c r="BH5" s="138"/>
      <c r="BI5" s="154">
        <f>BI4+1</f>
        <v>45993</v>
      </c>
      <c r="BJ5" s="23"/>
      <c r="BK5" s="23"/>
      <c r="BL5" s="23"/>
      <c r="BM5" s="259"/>
      <c r="BN5" s="93"/>
      <c r="BO5" s="93"/>
      <c r="BP5" s="93"/>
      <c r="BQ5" s="93"/>
      <c r="BR5" s="13"/>
      <c r="BS5" s="259"/>
      <c r="BT5" s="13"/>
      <c r="BU5" s="13"/>
      <c r="BV5" s="111"/>
      <c r="BW5" s="111"/>
      <c r="BX5" s="111"/>
      <c r="BY5" s="111"/>
      <c r="BZ5" s="41">
        <f>BZ4+1</f>
        <v>46024</v>
      </c>
      <c r="CA5" s="51"/>
      <c r="CB5" s="51"/>
      <c r="CC5" s="51"/>
      <c r="CD5" s="51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1">
        <f>CQ4+1</f>
        <v>46055</v>
      </c>
      <c r="CR5" s="303" t="s">
        <v>33</v>
      </c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5"/>
      <c r="DH5" s="41">
        <f>DH4+1</f>
        <v>46083</v>
      </c>
      <c r="DI5" s="120" t="s">
        <v>16</v>
      </c>
      <c r="DJ5" s="120"/>
      <c r="DK5" s="120" t="s">
        <v>16</v>
      </c>
      <c r="DL5" s="120"/>
      <c r="DM5" s="92"/>
      <c r="DN5" s="92"/>
      <c r="DO5" s="92"/>
      <c r="DP5" s="92"/>
      <c r="DQ5" s="14"/>
      <c r="DR5" s="14"/>
      <c r="DS5" s="14"/>
      <c r="DT5" s="14"/>
      <c r="DU5" s="120" t="s">
        <v>16</v>
      </c>
      <c r="DV5" s="120"/>
      <c r="DW5" s="120" t="s">
        <v>16</v>
      </c>
      <c r="DX5" s="120"/>
      <c r="DY5" s="41">
        <f>DY4+1</f>
        <v>46114</v>
      </c>
      <c r="DZ5" s="65"/>
      <c r="EA5" s="66"/>
      <c r="EB5" s="65"/>
      <c r="EC5" s="66"/>
      <c r="ED5" s="45"/>
      <c r="EE5" s="62"/>
      <c r="EF5" s="45"/>
      <c r="EG5" s="62"/>
      <c r="EH5" s="50"/>
      <c r="EI5" s="45"/>
      <c r="EJ5" s="45"/>
      <c r="EK5" s="45"/>
      <c r="EL5" s="45"/>
      <c r="EM5" s="45"/>
      <c r="EN5" s="50"/>
      <c r="EO5" s="45"/>
      <c r="EP5" s="41">
        <f>EP4+1</f>
        <v>46144</v>
      </c>
      <c r="EQ5" s="65"/>
      <c r="ER5" s="45"/>
      <c r="ES5" s="65"/>
      <c r="ET5" s="45"/>
      <c r="EU5" s="72"/>
      <c r="EV5" s="72"/>
      <c r="EW5" s="72"/>
      <c r="EX5" s="72"/>
      <c r="EY5" s="73"/>
      <c r="EZ5" s="73"/>
      <c r="FA5" s="73"/>
      <c r="FB5" s="73"/>
      <c r="FC5" s="73"/>
      <c r="FD5" s="73"/>
      <c r="FE5" s="73"/>
      <c r="FF5" s="73"/>
      <c r="FG5" s="41">
        <f>FG4+1</f>
        <v>46175</v>
      </c>
      <c r="FH5" s="108"/>
      <c r="FI5" s="108"/>
      <c r="FJ5" s="108"/>
      <c r="FK5" s="108"/>
      <c r="FL5" s="120" t="s">
        <v>16</v>
      </c>
      <c r="FM5" s="121"/>
      <c r="FN5" s="120" t="s">
        <v>16</v>
      </c>
      <c r="FO5" s="121"/>
      <c r="FP5" s="84"/>
      <c r="FQ5" s="84"/>
      <c r="FR5" s="84"/>
      <c r="FS5" s="84"/>
      <c r="FT5" s="114"/>
      <c r="FU5" s="114"/>
      <c r="FV5" s="114"/>
      <c r="FW5" s="114"/>
      <c r="FX5" s="41">
        <f>FX4+1</f>
        <v>46205</v>
      </c>
      <c r="FY5" s="270" t="s">
        <v>26</v>
      </c>
      <c r="FZ5" s="270" t="s">
        <v>26</v>
      </c>
      <c r="GA5" s="270" t="s">
        <v>26</v>
      </c>
      <c r="GB5" s="270" t="s">
        <v>26</v>
      </c>
      <c r="GC5" s="79" t="s">
        <v>5</v>
      </c>
      <c r="GD5" s="79" t="s">
        <v>5</v>
      </c>
      <c r="GE5" s="79" t="s">
        <v>5</v>
      </c>
      <c r="GF5" s="79" t="s">
        <v>5</v>
      </c>
      <c r="GG5" s="13"/>
      <c r="GH5" s="13"/>
      <c r="GI5" s="13"/>
      <c r="GJ5" s="13"/>
      <c r="GK5" s="114"/>
      <c r="GL5" s="114"/>
      <c r="GM5" s="114"/>
      <c r="GN5" s="114"/>
      <c r="GO5" s="41">
        <f>GO4+1</f>
        <v>46236</v>
      </c>
      <c r="GP5" s="5"/>
      <c r="GQ5" s="3"/>
      <c r="GR5" s="8"/>
    </row>
    <row r="6" spans="1:200" ht="25.2" customHeight="1" x14ac:dyDescent="0.3">
      <c r="A6" s="159">
        <f>A5+1</f>
        <v>45872</v>
      </c>
      <c r="B6" s="136"/>
      <c r="C6" s="66"/>
      <c r="D6" s="66"/>
      <c r="E6" s="206"/>
      <c r="F6" s="199"/>
      <c r="G6" s="67"/>
      <c r="H6" s="67"/>
      <c r="I6" s="137"/>
      <c r="J6" s="198">
        <f t="shared" ref="J6:J34" si="0">J5+1</f>
        <v>45903</v>
      </c>
      <c r="K6" s="300" t="s">
        <v>19</v>
      </c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2"/>
      <c r="AA6" s="215">
        <f t="shared" ref="AA6:AA34" si="1">AA5+1</f>
        <v>45933</v>
      </c>
      <c r="AB6" s="145"/>
      <c r="AC6" s="43"/>
      <c r="AD6" s="43"/>
      <c r="AE6" s="138"/>
      <c r="AF6" s="145"/>
      <c r="AG6" s="43"/>
      <c r="AH6" s="43"/>
      <c r="AI6" s="138"/>
      <c r="AJ6" s="145"/>
      <c r="AK6" s="43"/>
      <c r="AL6" s="43"/>
      <c r="AM6" s="138"/>
      <c r="AN6" s="145"/>
      <c r="AO6" s="43"/>
      <c r="AP6" s="43"/>
      <c r="AQ6" s="138"/>
      <c r="AR6" s="215">
        <f t="shared" ref="AR6:AR33" si="2">AR5+1</f>
        <v>45964</v>
      </c>
      <c r="AS6" s="161"/>
      <c r="AT6" s="51"/>
      <c r="AU6" s="51"/>
      <c r="AV6" s="162"/>
      <c r="AW6" s="145"/>
      <c r="AX6" s="43"/>
      <c r="AY6" s="43"/>
      <c r="AZ6" s="138"/>
      <c r="BA6" s="145"/>
      <c r="BB6" s="43"/>
      <c r="BC6" s="43"/>
      <c r="BD6" s="138"/>
      <c r="BE6" s="145"/>
      <c r="BF6" s="43"/>
      <c r="BG6" s="43"/>
      <c r="BH6" s="138"/>
      <c r="BI6" s="154">
        <f t="shared" ref="BI6:BI34" si="3">BI5+1</f>
        <v>45994</v>
      </c>
      <c r="BJ6" s="13"/>
      <c r="BK6" s="127"/>
      <c r="BL6" s="23"/>
      <c r="BM6" s="259"/>
      <c r="BN6" s="93"/>
      <c r="BO6" s="93"/>
      <c r="BP6" s="93"/>
      <c r="BQ6" s="93"/>
      <c r="BR6" s="27"/>
      <c r="BS6" s="259"/>
      <c r="BT6" s="13"/>
      <c r="BU6" s="127"/>
      <c r="BV6" s="118"/>
      <c r="BW6" s="118"/>
      <c r="BX6" s="118"/>
      <c r="BY6" s="118"/>
      <c r="BZ6" s="41">
        <f t="shared" ref="BZ6:BZ34" si="4">BZ5+1</f>
        <v>46025</v>
      </c>
      <c r="CA6" s="51"/>
      <c r="CB6" s="51"/>
      <c r="CC6" s="51"/>
      <c r="CD6" s="51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1">
        <f t="shared" ref="CQ6:CQ32" si="5">CQ5+1</f>
        <v>46056</v>
      </c>
      <c r="CR6" s="226"/>
      <c r="CS6" s="196"/>
      <c r="CT6" s="226"/>
      <c r="CU6" s="196"/>
      <c r="CV6" s="227"/>
      <c r="CW6" s="227"/>
      <c r="CX6" s="227"/>
      <c r="CY6" s="227"/>
      <c r="CZ6" s="231"/>
      <c r="DA6" s="231"/>
      <c r="DB6" s="231"/>
      <c r="DC6" s="231"/>
      <c r="DD6" s="196"/>
      <c r="DE6" s="226"/>
      <c r="DF6" s="196"/>
      <c r="DG6" s="226"/>
      <c r="DH6" s="41">
        <f t="shared" ref="DH6:DH34" si="6">DH5+1</f>
        <v>46084</v>
      </c>
      <c r="DI6" s="120" t="s">
        <v>16</v>
      </c>
      <c r="DJ6" s="121"/>
      <c r="DK6" s="120" t="s">
        <v>16</v>
      </c>
      <c r="DL6" s="121"/>
      <c r="DM6" s="93"/>
      <c r="DN6" s="93"/>
      <c r="DO6" s="93"/>
      <c r="DP6" s="93"/>
      <c r="DQ6" s="13"/>
      <c r="DR6" s="13"/>
      <c r="DS6" s="13"/>
      <c r="DT6" s="13"/>
      <c r="DU6" s="120" t="s">
        <v>16</v>
      </c>
      <c r="DV6" s="121"/>
      <c r="DW6" s="120" t="s">
        <v>16</v>
      </c>
      <c r="DX6" s="121"/>
      <c r="DY6" s="41">
        <f t="shared" ref="DY6:DY33" si="7">DY5+1</f>
        <v>46115</v>
      </c>
      <c r="DZ6" s="75"/>
      <c r="EA6" s="66"/>
      <c r="EB6" s="65"/>
      <c r="EC6" s="66"/>
      <c r="ED6" s="45"/>
      <c r="EE6" s="62"/>
      <c r="EF6" s="45"/>
      <c r="EG6" s="62"/>
      <c r="EH6" s="45"/>
      <c r="EI6" s="45"/>
      <c r="EJ6" s="45"/>
      <c r="EK6" s="45"/>
      <c r="EL6" s="45"/>
      <c r="EM6" s="45"/>
      <c r="EN6" s="45"/>
      <c r="EO6" s="48"/>
      <c r="EP6" s="41">
        <f t="shared" ref="EP6:EP34" si="8">EP5+1</f>
        <v>46145</v>
      </c>
      <c r="EQ6" s="74"/>
      <c r="ER6" s="74"/>
      <c r="ES6" s="74"/>
      <c r="ET6" s="74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41">
        <f t="shared" ref="FG6:FG33" si="9">FG5+1</f>
        <v>46176</v>
      </c>
      <c r="FH6" s="108"/>
      <c r="FI6" s="108"/>
      <c r="FJ6" s="108"/>
      <c r="FK6" s="108"/>
      <c r="FL6" s="120" t="s">
        <v>16</v>
      </c>
      <c r="FM6" s="121"/>
      <c r="FN6" s="120" t="s">
        <v>16</v>
      </c>
      <c r="FO6" s="121"/>
      <c r="FP6" s="84"/>
      <c r="FQ6" s="84"/>
      <c r="FR6" s="84"/>
      <c r="FS6" s="84"/>
      <c r="FT6" s="114"/>
      <c r="FU6" s="114"/>
      <c r="FV6" s="114"/>
      <c r="FW6" s="114"/>
      <c r="FX6" s="41">
        <f t="shared" ref="FX6:FX34" si="10">FX5+1</f>
        <v>46206</v>
      </c>
      <c r="FY6" s="277" t="s">
        <v>59</v>
      </c>
      <c r="FZ6" s="278"/>
      <c r="GA6" s="278"/>
      <c r="GB6" s="279"/>
      <c r="GC6" s="79" t="s">
        <v>5</v>
      </c>
      <c r="GD6" s="79" t="s">
        <v>5</v>
      </c>
      <c r="GE6" s="79" t="s">
        <v>5</v>
      </c>
      <c r="GF6" s="79" t="s">
        <v>5</v>
      </c>
      <c r="GG6" s="13"/>
      <c r="GH6" s="13"/>
      <c r="GI6" s="13"/>
      <c r="GJ6" s="13"/>
      <c r="GK6" s="114"/>
      <c r="GL6" s="114"/>
      <c r="GM6" s="114"/>
      <c r="GN6" s="114"/>
      <c r="GO6" s="41">
        <f t="shared" ref="GO6:GO34" si="11">GO5+1</f>
        <v>46237</v>
      </c>
      <c r="GP6" s="5"/>
      <c r="GQ6" s="3"/>
      <c r="GR6" s="3"/>
    </row>
    <row r="7" spans="1:200" ht="25.2" customHeight="1" x14ac:dyDescent="0.3">
      <c r="A7" s="159">
        <f>A6+1</f>
        <v>45873</v>
      </c>
      <c r="B7" s="133"/>
      <c r="C7" s="17"/>
      <c r="D7" s="17"/>
      <c r="E7" s="135"/>
      <c r="F7" s="200"/>
      <c r="G7" s="28"/>
      <c r="H7" s="28"/>
      <c r="I7" s="134"/>
      <c r="J7" s="198">
        <f t="shared" si="0"/>
        <v>45904</v>
      </c>
      <c r="K7" s="13"/>
      <c r="L7" s="127"/>
      <c r="M7" s="13"/>
      <c r="N7" s="259"/>
      <c r="O7" s="13"/>
      <c r="P7" s="258"/>
      <c r="Q7" s="13"/>
      <c r="R7" s="259"/>
      <c r="S7" s="13"/>
      <c r="T7" s="259"/>
      <c r="U7" s="13"/>
      <c r="V7" s="258"/>
      <c r="W7" s="13"/>
      <c r="X7" s="259"/>
      <c r="Y7" s="133"/>
      <c r="Z7" s="259"/>
      <c r="AA7" s="215">
        <f t="shared" si="1"/>
        <v>45934</v>
      </c>
      <c r="AB7" s="136"/>
      <c r="AC7" s="45"/>
      <c r="AD7" s="45"/>
      <c r="AE7" s="137"/>
      <c r="AF7" s="145"/>
      <c r="AG7" s="43"/>
      <c r="AH7" s="43"/>
      <c r="AI7" s="138"/>
      <c r="AJ7" s="145"/>
      <c r="AK7" s="43"/>
      <c r="AL7" s="43"/>
      <c r="AM7" s="138"/>
      <c r="AN7" s="145"/>
      <c r="AO7" s="43"/>
      <c r="AP7" s="43"/>
      <c r="AQ7" s="138"/>
      <c r="AR7" s="215">
        <f t="shared" si="2"/>
        <v>45965</v>
      </c>
      <c r="AS7" s="149"/>
      <c r="AT7" s="13"/>
      <c r="AU7" s="18"/>
      <c r="AV7" s="134"/>
      <c r="AW7" s="286" t="s">
        <v>41</v>
      </c>
      <c r="AX7" s="287"/>
      <c r="AY7" s="287"/>
      <c r="AZ7" s="288"/>
      <c r="BA7" s="149"/>
      <c r="BB7" s="13"/>
      <c r="BC7" s="13"/>
      <c r="BD7" s="134"/>
      <c r="BE7" s="181"/>
      <c r="BF7" s="111"/>
      <c r="BG7" s="111"/>
      <c r="BH7" s="182"/>
      <c r="BI7" s="154">
        <f t="shared" si="3"/>
        <v>45995</v>
      </c>
      <c r="BJ7" s="13"/>
      <c r="BK7" s="127"/>
      <c r="BL7" s="23"/>
      <c r="BM7" s="23"/>
      <c r="BN7" s="93"/>
      <c r="BO7" s="93"/>
      <c r="BP7" s="93"/>
      <c r="BQ7" s="93"/>
      <c r="BR7" s="13"/>
      <c r="BS7" s="258"/>
      <c r="BT7" s="13"/>
      <c r="BU7" s="127"/>
      <c r="BV7" s="111"/>
      <c r="BW7" s="111"/>
      <c r="BX7" s="111"/>
      <c r="BY7" s="111"/>
      <c r="BZ7" s="41">
        <f t="shared" si="4"/>
        <v>46026</v>
      </c>
      <c r="CA7" s="51"/>
      <c r="CB7" s="51"/>
      <c r="CC7" s="51"/>
      <c r="CD7" s="51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1">
        <f t="shared" si="5"/>
        <v>46057</v>
      </c>
      <c r="CR7" s="274" t="s">
        <v>38</v>
      </c>
      <c r="CS7" s="275"/>
      <c r="CT7" s="275"/>
      <c r="CU7" s="276"/>
      <c r="CV7" s="18"/>
      <c r="CW7" s="259"/>
      <c r="CX7" s="18"/>
      <c r="CY7" s="259"/>
      <c r="CZ7" s="231"/>
      <c r="DA7" s="231"/>
      <c r="DB7" s="231"/>
      <c r="DC7" s="231"/>
      <c r="DD7" s="226"/>
      <c r="DE7" s="226"/>
      <c r="DF7" s="226"/>
      <c r="DG7" s="226"/>
      <c r="DH7" s="41">
        <f t="shared" si="6"/>
        <v>46085</v>
      </c>
      <c r="DI7" s="120" t="s">
        <v>16</v>
      </c>
      <c r="DJ7" s="121"/>
      <c r="DK7" s="120" t="s">
        <v>16</v>
      </c>
      <c r="DL7" s="121"/>
      <c r="DM7" s="93"/>
      <c r="DN7" s="93"/>
      <c r="DO7" s="93"/>
      <c r="DP7" s="93"/>
      <c r="DQ7" s="18"/>
      <c r="DR7" s="13"/>
      <c r="DS7" s="18"/>
      <c r="DT7" s="18"/>
      <c r="DU7" s="120" t="s">
        <v>16</v>
      </c>
      <c r="DV7" s="121"/>
      <c r="DW7" s="120" t="s">
        <v>16</v>
      </c>
      <c r="DX7" s="121"/>
      <c r="DY7" s="41">
        <f t="shared" si="7"/>
        <v>46116</v>
      </c>
      <c r="DZ7" s="68"/>
      <c r="EA7" s="68"/>
      <c r="EB7" s="50"/>
      <c r="EC7" s="45"/>
      <c r="ED7" s="45"/>
      <c r="EE7" s="45"/>
      <c r="EF7" s="45"/>
      <c r="EG7" s="48"/>
      <c r="EH7" s="45"/>
      <c r="EI7" s="45"/>
      <c r="EJ7" s="45"/>
      <c r="EK7" s="45"/>
      <c r="EL7" s="45"/>
      <c r="EM7" s="45"/>
      <c r="EN7" s="45"/>
      <c r="EO7" s="45"/>
      <c r="EP7" s="41">
        <f t="shared" si="8"/>
        <v>46146</v>
      </c>
      <c r="EQ7" s="100"/>
      <c r="ER7" s="100"/>
      <c r="ES7" s="100"/>
      <c r="ET7" s="100"/>
      <c r="EU7" s="21"/>
      <c r="EV7" s="21"/>
      <c r="EW7" s="21"/>
      <c r="EX7" s="21"/>
      <c r="EY7" s="83"/>
      <c r="EZ7" s="83"/>
      <c r="FA7" s="83"/>
      <c r="FB7" s="83"/>
      <c r="FC7" s="26"/>
      <c r="FD7" s="26"/>
      <c r="FE7" s="26"/>
      <c r="FF7" s="26"/>
      <c r="FG7" s="41">
        <f t="shared" si="9"/>
        <v>46177</v>
      </c>
      <c r="FH7" s="108"/>
      <c r="FI7" s="108"/>
      <c r="FJ7" s="108"/>
      <c r="FK7" s="108"/>
      <c r="FL7" s="120" t="s">
        <v>16</v>
      </c>
      <c r="FM7" s="121"/>
      <c r="FN7" s="120" t="s">
        <v>16</v>
      </c>
      <c r="FO7" s="121"/>
      <c r="FP7" s="120" t="s">
        <v>16</v>
      </c>
      <c r="FQ7" s="120"/>
      <c r="FR7" s="120" t="s">
        <v>16</v>
      </c>
      <c r="FS7" s="124"/>
      <c r="FT7" s="114"/>
      <c r="FU7" s="114"/>
      <c r="FV7" s="114"/>
      <c r="FW7" s="114"/>
      <c r="FX7" s="41">
        <f t="shared" si="10"/>
        <v>46207</v>
      </c>
      <c r="FY7" s="53"/>
      <c r="FZ7" s="53"/>
      <c r="GA7" s="53"/>
      <c r="GB7" s="53"/>
      <c r="GC7" s="75"/>
      <c r="GD7" s="75"/>
      <c r="GE7" s="75"/>
      <c r="GF7" s="75"/>
      <c r="GG7" s="45"/>
      <c r="GH7" s="48"/>
      <c r="GI7" s="48"/>
      <c r="GJ7" s="48"/>
      <c r="GK7" s="48"/>
      <c r="GL7" s="48"/>
      <c r="GM7" s="45"/>
      <c r="GN7" s="48"/>
      <c r="GO7" s="41">
        <f t="shared" si="11"/>
        <v>46238</v>
      </c>
      <c r="GP7" s="5"/>
      <c r="GQ7" s="3"/>
      <c r="GR7" s="3"/>
    </row>
    <row r="8" spans="1:200" ht="25.2" customHeight="1" x14ac:dyDescent="0.3">
      <c r="A8" s="159">
        <f t="shared" ref="A8:A34" si="12">A7+1</f>
        <v>45874</v>
      </c>
      <c r="B8" s="133"/>
      <c r="C8" s="13"/>
      <c r="D8" s="13"/>
      <c r="E8" s="134"/>
      <c r="F8" s="133"/>
      <c r="G8" s="13"/>
      <c r="H8" s="13"/>
      <c r="I8" s="134"/>
      <c r="J8" s="198">
        <f t="shared" si="0"/>
        <v>45905</v>
      </c>
      <c r="K8" s="13"/>
      <c r="L8" s="259"/>
      <c r="M8" s="264"/>
      <c r="N8" s="264"/>
      <c r="O8" s="13"/>
      <c r="P8" s="25"/>
      <c r="Q8" s="13"/>
      <c r="R8" s="259"/>
      <c r="S8" s="13"/>
      <c r="T8" s="259"/>
      <c r="U8" s="13"/>
      <c r="V8" s="25"/>
      <c r="W8" s="13"/>
      <c r="X8" s="127"/>
      <c r="Y8" s="264"/>
      <c r="Z8" s="264"/>
      <c r="AA8" s="215">
        <f t="shared" si="1"/>
        <v>45935</v>
      </c>
      <c r="AB8" s="145"/>
      <c r="AC8" s="43"/>
      <c r="AD8" s="43"/>
      <c r="AE8" s="138"/>
      <c r="AF8" s="145"/>
      <c r="AG8" s="43"/>
      <c r="AH8" s="43"/>
      <c r="AI8" s="138"/>
      <c r="AJ8" s="145"/>
      <c r="AK8" s="43"/>
      <c r="AL8" s="43"/>
      <c r="AM8" s="138"/>
      <c r="AN8" s="145"/>
      <c r="AO8" s="43"/>
      <c r="AP8" s="43"/>
      <c r="AQ8" s="138"/>
      <c r="AR8" s="215">
        <f t="shared" si="2"/>
        <v>45966</v>
      </c>
      <c r="AS8" s="149"/>
      <c r="AT8" s="13"/>
      <c r="AU8" s="18"/>
      <c r="AV8" s="134"/>
      <c r="AW8" s="262"/>
      <c r="AX8" s="259"/>
      <c r="AY8" s="23"/>
      <c r="AZ8" s="167"/>
      <c r="BA8" s="133"/>
      <c r="BB8" s="259"/>
      <c r="BC8" s="13"/>
      <c r="BD8" s="134"/>
      <c r="BE8" s="181"/>
      <c r="BF8" s="111"/>
      <c r="BG8" s="111"/>
      <c r="BH8" s="182"/>
      <c r="BI8" s="154">
        <f t="shared" si="3"/>
        <v>45996</v>
      </c>
      <c r="BJ8" s="23"/>
      <c r="BK8" s="23"/>
      <c r="BL8" s="23"/>
      <c r="BM8" s="23"/>
      <c r="BN8" s="93"/>
      <c r="BO8" s="93"/>
      <c r="BP8" s="93"/>
      <c r="BQ8" s="93"/>
      <c r="BR8" s="13"/>
      <c r="BS8" s="25"/>
      <c r="BT8" s="31"/>
      <c r="BU8" s="223"/>
      <c r="BV8" s="115"/>
      <c r="BW8" s="115"/>
      <c r="BX8" s="115"/>
      <c r="BY8" s="113"/>
      <c r="BZ8" s="41">
        <f t="shared" si="4"/>
        <v>46027</v>
      </c>
      <c r="CA8" s="26"/>
      <c r="CB8" s="26"/>
      <c r="CC8" s="26"/>
      <c r="CD8" s="26"/>
      <c r="CE8" s="14"/>
      <c r="CF8" s="14"/>
      <c r="CG8" s="14"/>
      <c r="CH8" s="14"/>
      <c r="CI8" s="83"/>
      <c r="CJ8" s="83"/>
      <c r="CK8" s="83"/>
      <c r="CL8" s="83"/>
      <c r="CM8" s="87"/>
      <c r="CN8" s="87"/>
      <c r="CO8" s="87"/>
      <c r="CP8" s="87"/>
      <c r="CQ8" s="41">
        <f t="shared" si="5"/>
        <v>46058</v>
      </c>
      <c r="CR8" s="226"/>
      <c r="CS8" s="226"/>
      <c r="CT8" s="226"/>
      <c r="CU8" s="226"/>
      <c r="CV8" s="227"/>
      <c r="CW8" s="227"/>
      <c r="CX8" s="257"/>
      <c r="CY8" s="269"/>
      <c r="CZ8" s="231"/>
      <c r="DA8" s="231"/>
      <c r="DB8" s="231"/>
      <c r="DC8" s="231"/>
      <c r="DD8" s="226"/>
      <c r="DE8" s="226"/>
      <c r="DF8" s="226"/>
      <c r="DG8" s="226"/>
      <c r="DH8" s="41">
        <f t="shared" si="6"/>
        <v>46086</v>
      </c>
      <c r="DI8" s="120" t="s">
        <v>16</v>
      </c>
      <c r="DJ8" s="121"/>
      <c r="DK8" s="120" t="s">
        <v>16</v>
      </c>
      <c r="DL8" s="121"/>
      <c r="DM8" s="93"/>
      <c r="DN8" s="93"/>
      <c r="DO8" s="93"/>
      <c r="DP8" s="93"/>
      <c r="DQ8" s="13"/>
      <c r="DR8" s="16"/>
      <c r="DS8" s="14"/>
      <c r="DT8" s="223"/>
      <c r="DU8" s="120" t="s">
        <v>16</v>
      </c>
      <c r="DV8" s="121"/>
      <c r="DW8" s="120" t="s">
        <v>16</v>
      </c>
      <c r="DX8" s="121"/>
      <c r="DY8" s="41">
        <f t="shared" si="7"/>
        <v>46117</v>
      </c>
      <c r="DZ8" s="51"/>
      <c r="EA8" s="51"/>
      <c r="EB8" s="51"/>
      <c r="EC8" s="51"/>
      <c r="ED8" s="43"/>
      <c r="EE8" s="43"/>
      <c r="EF8" s="43"/>
      <c r="EG8" s="43"/>
      <c r="EH8" s="51"/>
      <c r="EI8" s="51"/>
      <c r="EJ8" s="51"/>
      <c r="EK8" s="51"/>
      <c r="EL8" s="51"/>
      <c r="EM8" s="51"/>
      <c r="EN8" s="51"/>
      <c r="EO8" s="51"/>
      <c r="EP8" s="41">
        <f t="shared" si="8"/>
        <v>46147</v>
      </c>
      <c r="EQ8" s="101"/>
      <c r="ER8" s="101"/>
      <c r="ES8" s="106"/>
      <c r="ET8" s="106"/>
      <c r="EU8" s="271" t="s">
        <v>24</v>
      </c>
      <c r="EV8" s="272"/>
      <c r="EW8" s="272"/>
      <c r="EX8" s="273"/>
      <c r="EY8" s="84"/>
      <c r="EZ8" s="84"/>
      <c r="FA8" s="84"/>
      <c r="FB8" s="84"/>
      <c r="FC8" s="26"/>
      <c r="FD8" s="26"/>
      <c r="FE8" s="26"/>
      <c r="FF8" s="26"/>
      <c r="FG8" s="41">
        <f t="shared" si="9"/>
        <v>46178</v>
      </c>
      <c r="FH8" s="108"/>
      <c r="FI8" s="108"/>
      <c r="FJ8" s="108"/>
      <c r="FK8" s="108"/>
      <c r="FL8" s="120" t="s">
        <v>16</v>
      </c>
      <c r="FM8" s="121"/>
      <c r="FN8" s="120" t="s">
        <v>16</v>
      </c>
      <c r="FO8" s="121"/>
      <c r="FP8" s="120" t="s">
        <v>16</v>
      </c>
      <c r="FQ8" s="121"/>
      <c r="FR8" s="120" t="s">
        <v>16</v>
      </c>
      <c r="FS8" s="124"/>
      <c r="FT8" s="114"/>
      <c r="FU8" s="114"/>
      <c r="FV8" s="114"/>
      <c r="FW8" s="114"/>
      <c r="FX8" s="41">
        <f t="shared" si="10"/>
        <v>46208</v>
      </c>
      <c r="FY8" s="51"/>
      <c r="FZ8" s="51"/>
      <c r="GA8" s="51"/>
      <c r="GB8" s="51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1">
        <f t="shared" si="11"/>
        <v>46239</v>
      </c>
      <c r="GP8" s="5"/>
      <c r="GQ8" s="3"/>
      <c r="GR8" s="3"/>
    </row>
    <row r="9" spans="1:200" ht="25.2" customHeight="1" x14ac:dyDescent="0.3">
      <c r="A9" s="159">
        <f t="shared" si="12"/>
        <v>45875</v>
      </c>
      <c r="B9" s="133"/>
      <c r="C9" s="13"/>
      <c r="D9" s="13"/>
      <c r="E9" s="134"/>
      <c r="F9" s="133"/>
      <c r="G9" s="13"/>
      <c r="H9" s="13"/>
      <c r="I9" s="134"/>
      <c r="J9" s="198">
        <f t="shared" si="0"/>
        <v>45906</v>
      </c>
      <c r="K9" s="136"/>
      <c r="L9" s="45"/>
      <c r="M9" s="45"/>
      <c r="N9" s="137"/>
      <c r="O9" s="136"/>
      <c r="P9" s="45"/>
      <c r="Q9" s="45"/>
      <c r="R9" s="137"/>
      <c r="S9" s="136"/>
      <c r="T9" s="45"/>
      <c r="U9" s="45"/>
      <c r="V9" s="137"/>
      <c r="W9" s="136"/>
      <c r="X9" s="45"/>
      <c r="Y9" s="45"/>
      <c r="Z9" s="137"/>
      <c r="AA9" s="215">
        <f t="shared" si="1"/>
        <v>45936</v>
      </c>
      <c r="AB9" s="133"/>
      <c r="AC9" s="22"/>
      <c r="AD9" s="133"/>
      <c r="AE9" s="22"/>
      <c r="AF9" s="173"/>
      <c r="AG9" s="14"/>
      <c r="AH9" s="14"/>
      <c r="AI9" s="139"/>
      <c r="AJ9" s="173"/>
      <c r="AK9" s="14"/>
      <c r="AL9" s="14"/>
      <c r="AM9" s="139"/>
      <c r="AN9" s="286" t="s">
        <v>40</v>
      </c>
      <c r="AO9" s="287"/>
      <c r="AP9" s="287"/>
      <c r="AQ9" s="288"/>
      <c r="AR9" s="215">
        <f t="shared" si="2"/>
        <v>45967</v>
      </c>
      <c r="AS9" s="133"/>
      <c r="AT9" s="259"/>
      <c r="AU9" s="13"/>
      <c r="AV9" s="141"/>
      <c r="AW9" s="166"/>
      <c r="AX9" s="258"/>
      <c r="AY9" s="13"/>
      <c r="AZ9" s="223"/>
      <c r="BA9" s="149"/>
      <c r="BB9" s="259"/>
      <c r="BC9" s="18"/>
      <c r="BD9" s="258"/>
      <c r="BE9" s="183"/>
      <c r="BF9" s="112"/>
      <c r="BG9" s="112"/>
      <c r="BH9" s="184"/>
      <c r="BI9" s="154">
        <f t="shared" si="3"/>
        <v>45997</v>
      </c>
      <c r="BJ9" s="53"/>
      <c r="BK9" s="53"/>
      <c r="BL9" s="53"/>
      <c r="BM9" s="53"/>
      <c r="BN9" s="53"/>
      <c r="BO9" s="53"/>
      <c r="BP9" s="53"/>
      <c r="BQ9" s="53"/>
      <c r="BR9" s="45"/>
      <c r="BS9" s="45"/>
      <c r="BT9" s="45"/>
      <c r="BU9" s="45"/>
      <c r="BV9" s="45"/>
      <c r="BW9" s="45"/>
      <c r="BX9" s="45"/>
      <c r="BY9" s="45"/>
      <c r="BZ9" s="41">
        <f t="shared" si="4"/>
        <v>46028</v>
      </c>
      <c r="CA9" s="18"/>
      <c r="CB9" s="13"/>
      <c r="CC9" s="13"/>
      <c r="CD9" s="13"/>
      <c r="CE9" s="13"/>
      <c r="CF9" s="13"/>
      <c r="CG9" s="13"/>
      <c r="CH9" s="13"/>
      <c r="CI9" s="84"/>
      <c r="CJ9" s="84"/>
      <c r="CK9" s="84"/>
      <c r="CL9" s="84"/>
      <c r="CM9" s="90"/>
      <c r="CN9" s="90"/>
      <c r="CO9" s="90"/>
      <c r="CP9" s="90"/>
      <c r="CQ9" s="41">
        <f t="shared" si="5"/>
        <v>46059</v>
      </c>
      <c r="CR9" s="226"/>
      <c r="CS9" s="226"/>
      <c r="CT9" s="226"/>
      <c r="CU9" s="226"/>
      <c r="CV9" s="227"/>
      <c r="CW9" s="227"/>
      <c r="CX9" s="227"/>
      <c r="CY9" s="227"/>
      <c r="CZ9" s="231"/>
      <c r="DA9" s="231"/>
      <c r="DB9" s="231"/>
      <c r="DC9" s="231"/>
      <c r="DD9" s="226"/>
      <c r="DE9" s="226"/>
      <c r="DF9" s="226"/>
      <c r="DG9" s="226"/>
      <c r="DH9" s="41">
        <f t="shared" si="6"/>
        <v>46087</v>
      </c>
      <c r="DI9" s="120" t="s">
        <v>16</v>
      </c>
      <c r="DJ9" s="121"/>
      <c r="DK9" s="120" t="s">
        <v>16</v>
      </c>
      <c r="DL9" s="121"/>
      <c r="DM9" s="93"/>
      <c r="DN9" s="93"/>
      <c r="DO9" s="93"/>
      <c r="DP9" s="93"/>
      <c r="DQ9" s="18"/>
      <c r="DR9" s="13"/>
      <c r="DS9" s="13"/>
      <c r="DT9" s="13"/>
      <c r="DU9" s="120" t="s">
        <v>16</v>
      </c>
      <c r="DV9" s="121"/>
      <c r="DW9" s="120" t="s">
        <v>16</v>
      </c>
      <c r="DX9" s="121"/>
      <c r="DY9" s="41">
        <f t="shared" si="7"/>
        <v>46118</v>
      </c>
      <c r="DZ9" s="51"/>
      <c r="EA9" s="51"/>
      <c r="EB9" s="51"/>
      <c r="EC9" s="51"/>
      <c r="ED9" s="43"/>
      <c r="EE9" s="43"/>
      <c r="EF9" s="43"/>
      <c r="EG9" s="43"/>
      <c r="EH9" s="51"/>
      <c r="EI9" s="51"/>
      <c r="EJ9" s="51"/>
      <c r="EK9" s="51"/>
      <c r="EL9" s="51"/>
      <c r="EM9" s="51"/>
      <c r="EN9" s="51"/>
      <c r="EO9" s="51"/>
      <c r="EP9" s="41">
        <f t="shared" si="8"/>
        <v>46148</v>
      </c>
      <c r="EQ9" s="101"/>
      <c r="ER9" s="101"/>
      <c r="ES9" s="101"/>
      <c r="ET9" s="101"/>
      <c r="EU9" s="29"/>
      <c r="EV9" s="17"/>
      <c r="EW9" s="29"/>
      <c r="EX9" s="17"/>
      <c r="EY9" s="84"/>
      <c r="EZ9" s="84"/>
      <c r="FA9" s="84"/>
      <c r="FB9" s="84"/>
      <c r="FC9" s="26"/>
      <c r="FD9" s="26"/>
      <c r="FE9" s="26"/>
      <c r="FF9" s="26"/>
      <c r="FG9" s="41">
        <f t="shared" si="9"/>
        <v>46179</v>
      </c>
      <c r="FH9" s="53"/>
      <c r="FI9" s="53"/>
      <c r="FJ9" s="53"/>
      <c r="FK9" s="53"/>
      <c r="FL9" s="45"/>
      <c r="FM9" s="48"/>
      <c r="FN9" s="50"/>
      <c r="FO9" s="45"/>
      <c r="FP9" s="53"/>
      <c r="FQ9" s="53"/>
      <c r="FR9" s="53"/>
      <c r="FS9" s="53"/>
      <c r="FT9" s="53"/>
      <c r="FU9" s="53"/>
      <c r="FV9" s="53"/>
      <c r="FW9" s="53"/>
      <c r="FX9" s="41">
        <f t="shared" si="10"/>
        <v>46209</v>
      </c>
      <c r="FY9" s="108"/>
      <c r="FZ9" s="108"/>
      <c r="GA9" s="108"/>
      <c r="GB9" s="108"/>
      <c r="GC9" s="277" t="s">
        <v>58</v>
      </c>
      <c r="GD9" s="278"/>
      <c r="GE9" s="278"/>
      <c r="GF9" s="279"/>
      <c r="GG9" s="14"/>
      <c r="GH9" s="14"/>
      <c r="GI9" s="14"/>
      <c r="GJ9" s="14"/>
      <c r="GK9" s="87"/>
      <c r="GL9" s="87"/>
      <c r="GM9" s="87"/>
      <c r="GN9" s="87"/>
      <c r="GO9" s="41">
        <f t="shared" si="11"/>
        <v>46240</v>
      </c>
      <c r="GP9" s="5"/>
      <c r="GQ9" s="3"/>
      <c r="GR9" s="3"/>
    </row>
    <row r="10" spans="1:200" ht="25.2" customHeight="1" x14ac:dyDescent="0.3">
      <c r="A10" s="159">
        <f t="shared" si="12"/>
        <v>45876</v>
      </c>
      <c r="B10" s="133"/>
      <c r="C10" s="14"/>
      <c r="D10" s="14"/>
      <c r="E10" s="139"/>
      <c r="F10" s="173"/>
      <c r="G10" s="14"/>
      <c r="H10" s="14"/>
      <c r="I10" s="134"/>
      <c r="J10" s="198">
        <f t="shared" si="0"/>
        <v>45907</v>
      </c>
      <c r="K10" s="136"/>
      <c r="L10" s="43"/>
      <c r="M10" s="45"/>
      <c r="N10" s="138"/>
      <c r="O10" s="136"/>
      <c r="P10" s="43"/>
      <c r="Q10" s="45"/>
      <c r="R10" s="138"/>
      <c r="S10" s="136"/>
      <c r="T10" s="43"/>
      <c r="U10" s="45"/>
      <c r="V10" s="137"/>
      <c r="W10" s="136"/>
      <c r="X10" s="45"/>
      <c r="Y10" s="45"/>
      <c r="Z10" s="138"/>
      <c r="AA10" s="215">
        <f t="shared" si="1"/>
        <v>45937</v>
      </c>
      <c r="AB10" s="133"/>
      <c r="AC10" s="196"/>
      <c r="AD10" s="13"/>
      <c r="AE10" s="196"/>
      <c r="AF10" s="133"/>
      <c r="AG10" s="16"/>
      <c r="AH10" s="13"/>
      <c r="AI10" s="258"/>
      <c r="AJ10" s="133"/>
      <c r="AK10" s="258"/>
      <c r="AL10" s="13"/>
      <c r="AM10" s="259"/>
      <c r="AN10" s="133"/>
      <c r="AO10" s="259"/>
      <c r="AP10" s="13"/>
      <c r="AQ10" s="134"/>
      <c r="AR10" s="215">
        <f t="shared" si="2"/>
        <v>45968</v>
      </c>
      <c r="AS10" s="133"/>
      <c r="AT10" s="22"/>
      <c r="AU10" s="13"/>
      <c r="AV10" s="22"/>
      <c r="AW10" s="13"/>
      <c r="AX10" s="25"/>
      <c r="AY10" s="23"/>
      <c r="AZ10" s="167"/>
      <c r="BA10" s="13"/>
      <c r="BB10" s="25"/>
      <c r="BC10" s="13"/>
      <c r="BD10" s="223"/>
      <c r="BE10" s="185"/>
      <c r="BF10" s="115"/>
      <c r="BG10" s="115"/>
      <c r="BH10" s="186"/>
      <c r="BI10" s="154">
        <f t="shared" si="3"/>
        <v>45998</v>
      </c>
      <c r="BJ10" s="51"/>
      <c r="BK10" s="51"/>
      <c r="BL10" s="51"/>
      <c r="BM10" s="51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1">
        <f t="shared" si="4"/>
        <v>46029</v>
      </c>
      <c r="CA10" s="13"/>
      <c r="CB10" s="13"/>
      <c r="CC10" s="13"/>
      <c r="CD10" s="13"/>
      <c r="CE10" s="18"/>
      <c r="CF10" s="259"/>
      <c r="CG10" s="18"/>
      <c r="CH10" s="259"/>
      <c r="CI10" s="84"/>
      <c r="CJ10" s="84"/>
      <c r="CK10" s="84"/>
      <c r="CL10" s="84"/>
      <c r="CM10" s="90"/>
      <c r="CN10" s="90"/>
      <c r="CO10" s="90"/>
      <c r="CP10" s="90"/>
      <c r="CQ10" s="41">
        <f t="shared" si="5"/>
        <v>46060</v>
      </c>
      <c r="CR10" s="306" t="s">
        <v>53</v>
      </c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8"/>
      <c r="DH10" s="41">
        <f t="shared" si="6"/>
        <v>46088</v>
      </c>
      <c r="DI10" s="45"/>
      <c r="DJ10" s="48"/>
      <c r="DK10" s="50"/>
      <c r="DL10" s="45"/>
      <c r="DM10" s="53"/>
      <c r="DN10" s="53"/>
      <c r="DO10" s="53"/>
      <c r="DP10" s="53"/>
      <c r="DQ10" s="50"/>
      <c r="DR10" s="45"/>
      <c r="DS10" s="45"/>
      <c r="DT10" s="45"/>
      <c r="DU10" s="45"/>
      <c r="DV10" s="48"/>
      <c r="DW10" s="50"/>
      <c r="DX10" s="45"/>
      <c r="DY10" s="41">
        <f t="shared" si="7"/>
        <v>46119</v>
      </c>
      <c r="DZ10" s="50"/>
      <c r="EA10" s="45"/>
      <c r="EB10" s="68"/>
      <c r="EC10" s="68"/>
      <c r="ED10" s="68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1">
        <f t="shared" si="8"/>
        <v>46149</v>
      </c>
      <c r="EQ10" s="107"/>
      <c r="ER10" s="101"/>
      <c r="ES10" s="101"/>
      <c r="ET10" s="101"/>
      <c r="EU10" s="29"/>
      <c r="EV10" s="17"/>
      <c r="EW10" s="14"/>
      <c r="EX10" s="223"/>
      <c r="EY10" s="84"/>
      <c r="EZ10" s="84"/>
      <c r="FA10" s="84"/>
      <c r="FB10" s="84"/>
      <c r="FC10" s="26"/>
      <c r="FD10" s="26"/>
      <c r="FE10" s="26"/>
      <c r="FF10" s="26"/>
      <c r="FG10" s="41">
        <f t="shared" si="9"/>
        <v>46180</v>
      </c>
      <c r="FH10" s="51"/>
      <c r="FI10" s="51"/>
      <c r="FJ10" s="51"/>
      <c r="FK10" s="51"/>
      <c r="FL10" s="51"/>
      <c r="FM10" s="51"/>
      <c r="FN10" s="51"/>
      <c r="FO10" s="51"/>
      <c r="FP10" s="43"/>
      <c r="FQ10" s="43"/>
      <c r="FR10" s="43"/>
      <c r="FS10" s="43"/>
      <c r="FT10" s="43"/>
      <c r="FU10" s="43"/>
      <c r="FV10" s="43"/>
      <c r="FW10" s="43"/>
      <c r="FX10" s="41">
        <f t="shared" si="10"/>
        <v>46210</v>
      </c>
      <c r="FY10" s="108"/>
      <c r="FZ10" s="108"/>
      <c r="GA10" s="108"/>
      <c r="GB10" s="108"/>
      <c r="GC10" s="82"/>
      <c r="GD10" s="82"/>
      <c r="GE10" s="82"/>
      <c r="GF10" s="82"/>
      <c r="GG10" s="19"/>
      <c r="GH10" s="13"/>
      <c r="GI10" s="13"/>
      <c r="GJ10" s="13"/>
      <c r="GK10" s="88"/>
      <c r="GL10" s="88"/>
      <c r="GM10" s="88"/>
      <c r="GN10" s="89"/>
      <c r="GO10" s="41">
        <f t="shared" si="11"/>
        <v>46241</v>
      </c>
      <c r="GP10" s="5"/>
      <c r="GQ10" s="3"/>
      <c r="GR10" s="3"/>
    </row>
    <row r="11" spans="1:200" ht="25.2" customHeight="1" x14ac:dyDescent="0.3">
      <c r="A11" s="159">
        <f t="shared" si="12"/>
        <v>45877</v>
      </c>
      <c r="B11" s="133"/>
      <c r="C11" s="14"/>
      <c r="D11" s="14"/>
      <c r="E11" s="139"/>
      <c r="F11" s="173"/>
      <c r="G11" s="14"/>
      <c r="H11" s="14"/>
      <c r="I11" s="134"/>
      <c r="J11" s="198">
        <f t="shared" si="0"/>
        <v>45908</v>
      </c>
      <c r="K11" s="289" t="s">
        <v>22</v>
      </c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3"/>
      <c r="AA11" s="215">
        <f t="shared" si="1"/>
        <v>45938</v>
      </c>
      <c r="AB11" s="133"/>
      <c r="AC11" s="127"/>
      <c r="AD11" s="16"/>
      <c r="AE11" s="134"/>
      <c r="AF11" s="133"/>
      <c r="AG11" s="259"/>
      <c r="AH11" s="13"/>
      <c r="AI11" s="157"/>
      <c r="AJ11" s="133"/>
      <c r="AK11" s="127"/>
      <c r="AL11" s="13"/>
      <c r="AM11" s="259"/>
      <c r="AN11" s="133"/>
      <c r="AO11" s="259"/>
      <c r="AP11" s="13"/>
      <c r="AQ11" s="259"/>
      <c r="AR11" s="215">
        <f t="shared" si="2"/>
        <v>45969</v>
      </c>
      <c r="AS11" s="163"/>
      <c r="AT11" s="45"/>
      <c r="AU11" s="52"/>
      <c r="AV11" s="137"/>
      <c r="AW11" s="168"/>
      <c r="AX11" s="53"/>
      <c r="AY11" s="53"/>
      <c r="AZ11" s="169"/>
      <c r="BA11" s="136"/>
      <c r="BB11" s="48"/>
      <c r="BC11" s="45"/>
      <c r="BD11" s="137"/>
      <c r="BE11" s="136"/>
      <c r="BF11" s="45"/>
      <c r="BG11" s="45"/>
      <c r="BH11" s="137"/>
      <c r="BI11" s="154">
        <f t="shared" si="3"/>
        <v>45999</v>
      </c>
      <c r="BJ11" s="26"/>
      <c r="BK11" s="196"/>
      <c r="BL11" s="26"/>
      <c r="BM11" s="196"/>
      <c r="BN11" s="92"/>
      <c r="BO11" s="92"/>
      <c r="BP11" s="92"/>
      <c r="BQ11" s="92"/>
      <c r="BR11" s="14"/>
      <c r="BS11" s="14"/>
      <c r="BT11" s="14"/>
      <c r="BU11" s="14"/>
      <c r="BV11" s="110"/>
      <c r="BW11" s="110"/>
      <c r="BX11" s="110"/>
      <c r="BY11" s="110"/>
      <c r="BZ11" s="41">
        <f t="shared" si="4"/>
        <v>46030</v>
      </c>
      <c r="CA11" s="13"/>
      <c r="CB11" s="13"/>
      <c r="CC11" s="13"/>
      <c r="CD11" s="13"/>
      <c r="CE11" s="18"/>
      <c r="CF11" s="258"/>
      <c r="CG11" s="257"/>
      <c r="CH11" s="223"/>
      <c r="CI11" s="84"/>
      <c r="CJ11" s="84"/>
      <c r="CK11" s="84"/>
      <c r="CL11" s="84"/>
      <c r="CM11" s="90"/>
      <c r="CN11" s="90"/>
      <c r="CO11" s="90"/>
      <c r="CP11" s="90"/>
      <c r="CQ11" s="41">
        <f t="shared" si="5"/>
        <v>46061</v>
      </c>
      <c r="CR11" s="232"/>
      <c r="CS11" s="232"/>
      <c r="CT11" s="232"/>
      <c r="CU11" s="232"/>
      <c r="CV11" s="225"/>
      <c r="CW11" s="225"/>
      <c r="CX11" s="225"/>
      <c r="CY11" s="225"/>
      <c r="CZ11" s="232"/>
      <c r="DA11" s="232"/>
      <c r="DB11" s="232"/>
      <c r="DC11" s="232"/>
      <c r="DD11" s="232"/>
      <c r="DE11" s="232"/>
      <c r="DF11" s="232"/>
      <c r="DG11" s="232"/>
      <c r="DH11" s="41">
        <f t="shared" si="6"/>
        <v>46089</v>
      </c>
      <c r="DI11" s="51"/>
      <c r="DJ11" s="51"/>
      <c r="DK11" s="51"/>
      <c r="DL11" s="51"/>
      <c r="DM11" s="43"/>
      <c r="DN11" s="43"/>
      <c r="DO11" s="43"/>
      <c r="DP11" s="43"/>
      <c r="DQ11" s="43"/>
      <c r="DR11" s="43"/>
      <c r="DS11" s="43"/>
      <c r="DT11" s="43"/>
      <c r="DU11" s="51"/>
      <c r="DV11" s="51"/>
      <c r="DW11" s="51"/>
      <c r="DX11" s="51"/>
      <c r="DY11" s="41">
        <f t="shared" si="7"/>
        <v>46120</v>
      </c>
      <c r="DZ11" s="45"/>
      <c r="EA11" s="45"/>
      <c r="EB11" s="50"/>
      <c r="EC11" s="45"/>
      <c r="ED11" s="50"/>
      <c r="EE11" s="45"/>
      <c r="EF11" s="50"/>
      <c r="EG11" s="45"/>
      <c r="EH11" s="45"/>
      <c r="EI11" s="50"/>
      <c r="EJ11" s="50"/>
      <c r="EK11" s="50"/>
      <c r="EL11" s="50"/>
      <c r="EM11" s="50"/>
      <c r="EN11" s="45"/>
      <c r="EO11" s="50"/>
      <c r="EP11" s="41">
        <f t="shared" si="8"/>
        <v>46150</v>
      </c>
      <c r="EQ11" s="286" t="s">
        <v>50</v>
      </c>
      <c r="ER11" s="287"/>
      <c r="ES11" s="287"/>
      <c r="ET11" s="288"/>
      <c r="EU11" s="13"/>
      <c r="EV11" s="16"/>
      <c r="EW11" s="13"/>
      <c r="EX11" s="30"/>
      <c r="EY11" s="84"/>
      <c r="EZ11" s="84"/>
      <c r="FA11" s="84"/>
      <c r="FB11" s="84"/>
      <c r="FC11" s="26"/>
      <c r="FD11" s="26"/>
      <c r="FE11" s="26"/>
      <c r="FF11" s="26"/>
      <c r="FG11" s="41">
        <f t="shared" si="9"/>
        <v>46181</v>
      </c>
      <c r="FH11" s="103"/>
      <c r="FI11" s="103"/>
      <c r="FJ11" s="103"/>
      <c r="FK11" s="103"/>
      <c r="FL11" s="120" t="s">
        <v>16</v>
      </c>
      <c r="FM11" s="120"/>
      <c r="FN11" s="120" t="s">
        <v>16</v>
      </c>
      <c r="FO11" s="120"/>
      <c r="FP11" s="120" t="s">
        <v>16</v>
      </c>
      <c r="FQ11" s="120"/>
      <c r="FR11" s="120" t="s">
        <v>16</v>
      </c>
      <c r="FS11" s="120"/>
      <c r="FT11" s="114"/>
      <c r="FU11" s="114"/>
      <c r="FV11" s="114"/>
      <c r="FW11" s="114"/>
      <c r="FX11" s="41">
        <f t="shared" si="10"/>
        <v>46211</v>
      </c>
      <c r="FY11" s="108"/>
      <c r="FZ11" s="108"/>
      <c r="GA11" s="108"/>
      <c r="GB11" s="108"/>
      <c r="GC11" s="18"/>
      <c r="GD11" s="13"/>
      <c r="GE11" s="18"/>
      <c r="GF11" s="13"/>
      <c r="GG11" s="13"/>
      <c r="GH11" s="16"/>
      <c r="GI11" s="16"/>
      <c r="GJ11" s="16"/>
      <c r="GK11" s="16"/>
      <c r="GL11" s="127"/>
      <c r="GM11" s="13"/>
      <c r="GN11" s="127"/>
      <c r="GO11" s="41">
        <f t="shared" si="11"/>
        <v>46242</v>
      </c>
      <c r="GP11" s="5"/>
      <c r="GQ11" s="3"/>
      <c r="GR11" s="8"/>
    </row>
    <row r="12" spans="1:200" ht="29.25" customHeight="1" x14ac:dyDescent="0.3">
      <c r="A12" s="159">
        <f t="shared" si="12"/>
        <v>45878</v>
      </c>
      <c r="B12" s="140"/>
      <c r="C12" s="13"/>
      <c r="D12" s="13"/>
      <c r="E12" s="134"/>
      <c r="F12" s="133"/>
      <c r="G12" s="13"/>
      <c r="H12" s="13"/>
      <c r="I12" s="141"/>
      <c r="J12" s="198">
        <f t="shared" si="0"/>
        <v>45909</v>
      </c>
      <c r="K12" s="289" t="s">
        <v>22</v>
      </c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3"/>
      <c r="AA12" s="215">
        <f t="shared" si="1"/>
        <v>45939</v>
      </c>
      <c r="AB12" s="140"/>
      <c r="AC12" s="13"/>
      <c r="AD12" s="27"/>
      <c r="AE12" s="260"/>
      <c r="AF12" s="133"/>
      <c r="AG12" s="259"/>
      <c r="AH12" s="13"/>
      <c r="AI12" s="223"/>
      <c r="AJ12" s="133"/>
      <c r="AK12" s="127"/>
      <c r="AL12" s="13"/>
      <c r="AM12" s="259"/>
      <c r="AN12" s="133"/>
      <c r="AO12" s="259"/>
      <c r="AP12" s="13"/>
      <c r="AQ12" s="157"/>
      <c r="AR12" s="215">
        <f t="shared" si="2"/>
        <v>45970</v>
      </c>
      <c r="AS12" s="161"/>
      <c r="AT12" s="51"/>
      <c r="AU12" s="51"/>
      <c r="AV12" s="162"/>
      <c r="AW12" s="145"/>
      <c r="AX12" s="43"/>
      <c r="AY12" s="43"/>
      <c r="AZ12" s="138"/>
      <c r="BA12" s="145"/>
      <c r="BB12" s="43"/>
      <c r="BC12" s="43"/>
      <c r="BD12" s="138"/>
      <c r="BE12" s="145"/>
      <c r="BF12" s="43"/>
      <c r="BG12" s="43"/>
      <c r="BH12" s="138"/>
      <c r="BI12" s="154">
        <f t="shared" si="3"/>
        <v>46000</v>
      </c>
      <c r="BJ12" s="23"/>
      <c r="BK12" s="196"/>
      <c r="BL12" s="23"/>
      <c r="BM12" s="196"/>
      <c r="BN12" s="94"/>
      <c r="BO12" s="95"/>
      <c r="BP12" s="95"/>
      <c r="BQ12" s="96"/>
      <c r="BR12" s="23"/>
      <c r="BS12" s="258"/>
      <c r="BT12" s="23"/>
      <c r="BU12" s="259"/>
      <c r="BV12" s="119"/>
      <c r="BW12" s="119"/>
      <c r="BX12" s="119"/>
      <c r="BY12" s="119"/>
      <c r="BZ12" s="41">
        <f t="shared" si="4"/>
        <v>46031</v>
      </c>
      <c r="CA12" s="18"/>
      <c r="CB12" s="196"/>
      <c r="CC12" s="13"/>
      <c r="CD12" s="196"/>
      <c r="CE12" s="13"/>
      <c r="CF12" s="25"/>
      <c r="CG12" s="18"/>
      <c r="CH12" s="13"/>
      <c r="CI12" s="84"/>
      <c r="CJ12" s="84"/>
      <c r="CK12" s="84"/>
      <c r="CL12" s="84"/>
      <c r="CM12" s="90"/>
      <c r="CN12" s="196"/>
      <c r="CO12" s="90"/>
      <c r="CP12" s="196"/>
      <c r="CQ12" s="41">
        <f t="shared" si="5"/>
        <v>46062</v>
      </c>
      <c r="CR12" s="232"/>
      <c r="CS12" s="232"/>
      <c r="CT12" s="232"/>
      <c r="CU12" s="232"/>
      <c r="CV12" s="225"/>
      <c r="CW12" s="225"/>
      <c r="CX12" s="225"/>
      <c r="CY12" s="225"/>
      <c r="CZ12" s="232"/>
      <c r="DA12" s="232"/>
      <c r="DB12" s="232"/>
      <c r="DC12" s="232"/>
      <c r="DD12" s="232"/>
      <c r="DE12" s="232"/>
      <c r="DF12" s="232"/>
      <c r="DG12" s="232"/>
      <c r="DH12" s="41">
        <f t="shared" si="6"/>
        <v>46090</v>
      </c>
      <c r="DI12" s="286" t="s">
        <v>40</v>
      </c>
      <c r="DJ12" s="287"/>
      <c r="DK12" s="287"/>
      <c r="DL12" s="288"/>
      <c r="DM12" s="92"/>
      <c r="DN12" s="92"/>
      <c r="DO12" s="92"/>
      <c r="DP12" s="92"/>
      <c r="DQ12" s="14"/>
      <c r="DR12" s="14"/>
      <c r="DS12" s="14"/>
      <c r="DT12" s="14"/>
      <c r="DU12" s="120" t="s">
        <v>16</v>
      </c>
      <c r="DV12" s="120"/>
      <c r="DW12" s="120" t="s">
        <v>16</v>
      </c>
      <c r="DX12" s="120"/>
      <c r="DY12" s="41">
        <f t="shared" si="7"/>
        <v>46121</v>
      </c>
      <c r="DZ12" s="50"/>
      <c r="EA12" s="45"/>
      <c r="EB12" s="45"/>
      <c r="EC12" s="45"/>
      <c r="ED12" s="45"/>
      <c r="EE12" s="45"/>
      <c r="EF12" s="62"/>
      <c r="EG12" s="62"/>
      <c r="EH12" s="45"/>
      <c r="EI12" s="50"/>
      <c r="EJ12" s="50"/>
      <c r="EK12" s="50"/>
      <c r="EL12" s="50"/>
      <c r="EM12" s="50"/>
      <c r="EN12" s="45"/>
      <c r="EO12" s="50"/>
      <c r="EP12" s="41">
        <f t="shared" si="8"/>
        <v>46151</v>
      </c>
      <c r="EQ12" s="65"/>
      <c r="ER12" s="45"/>
      <c r="ES12" s="45"/>
      <c r="ET12" s="45"/>
      <c r="EU12" s="45"/>
      <c r="EV12" s="45"/>
      <c r="EW12" s="45"/>
      <c r="EX12" s="48"/>
      <c r="EY12" s="53"/>
      <c r="EZ12" s="53"/>
      <c r="FA12" s="53"/>
      <c r="FB12" s="53"/>
      <c r="FC12" s="53"/>
      <c r="FD12" s="53"/>
      <c r="FE12" s="53"/>
      <c r="FF12" s="53"/>
      <c r="FG12" s="41">
        <f t="shared" si="9"/>
        <v>46182</v>
      </c>
      <c r="FH12" s="26"/>
      <c r="FI12" s="26"/>
      <c r="FJ12" s="26"/>
      <c r="FK12" s="26"/>
      <c r="FL12" s="120" t="s">
        <v>16</v>
      </c>
      <c r="FM12" s="121"/>
      <c r="FN12" s="120" t="s">
        <v>16</v>
      </c>
      <c r="FO12" s="121"/>
      <c r="FP12" s="120" t="s">
        <v>16</v>
      </c>
      <c r="FQ12" s="121"/>
      <c r="FR12" s="120" t="s">
        <v>16</v>
      </c>
      <c r="FS12" s="121"/>
      <c r="FT12" s="114"/>
      <c r="FU12" s="114"/>
      <c r="FV12" s="114"/>
      <c r="FW12" s="114"/>
      <c r="FX12" s="41">
        <f t="shared" si="10"/>
        <v>46212</v>
      </c>
      <c r="FY12" s="108"/>
      <c r="FZ12" s="108"/>
      <c r="GA12" s="108"/>
      <c r="GB12" s="108"/>
      <c r="GC12" s="18"/>
      <c r="GD12" s="13"/>
      <c r="GE12" s="18"/>
      <c r="GF12" s="13"/>
      <c r="GG12" s="18"/>
      <c r="GH12" s="13"/>
      <c r="GI12" s="13"/>
      <c r="GJ12" s="13"/>
      <c r="GK12" s="13"/>
      <c r="GL12" s="127"/>
      <c r="GM12" s="18"/>
      <c r="GN12" s="127"/>
      <c r="GO12" s="41">
        <f t="shared" si="11"/>
        <v>46243</v>
      </c>
      <c r="GP12" s="5"/>
      <c r="GQ12" s="3"/>
      <c r="GR12" s="3"/>
    </row>
    <row r="13" spans="1:200" ht="25.2" customHeight="1" x14ac:dyDescent="0.3">
      <c r="A13" s="159">
        <f t="shared" si="12"/>
        <v>45879</v>
      </c>
      <c r="B13" s="136"/>
      <c r="C13" s="128"/>
      <c r="D13" s="128"/>
      <c r="E13" s="207"/>
      <c r="F13" s="201"/>
      <c r="G13" s="128"/>
      <c r="H13" s="128"/>
      <c r="I13" s="137"/>
      <c r="J13" s="198">
        <f t="shared" si="0"/>
        <v>45910</v>
      </c>
      <c r="K13" s="133"/>
      <c r="L13" s="127"/>
      <c r="M13" s="13"/>
      <c r="N13" s="127"/>
      <c r="O13" s="133"/>
      <c r="P13" s="259"/>
      <c r="Q13" s="264"/>
      <c r="R13" s="264"/>
      <c r="S13" s="133"/>
      <c r="T13" s="259"/>
      <c r="U13" s="13"/>
      <c r="V13" s="259"/>
      <c r="W13" s="133"/>
      <c r="X13" s="127"/>
      <c r="Y13" s="13"/>
      <c r="Z13" s="259"/>
      <c r="AA13" s="215">
        <f t="shared" si="1"/>
        <v>45940</v>
      </c>
      <c r="AB13" s="133"/>
      <c r="AC13" s="27"/>
      <c r="AD13" s="13"/>
      <c r="AE13" s="141"/>
      <c r="AF13" s="149"/>
      <c r="AG13" s="13"/>
      <c r="AH13" s="13"/>
      <c r="AI13" s="25"/>
      <c r="AJ13" s="13"/>
      <c r="AK13" s="25"/>
      <c r="AL13" s="13"/>
      <c r="AM13" s="223"/>
      <c r="AN13" s="149"/>
      <c r="AO13" s="18"/>
      <c r="AP13" s="18"/>
      <c r="AQ13" s="260"/>
      <c r="AR13" s="215">
        <f t="shared" si="2"/>
        <v>45971</v>
      </c>
      <c r="AS13" s="164"/>
      <c r="AT13" s="26"/>
      <c r="AU13" s="26"/>
      <c r="AV13" s="165"/>
      <c r="AW13" s="173"/>
      <c r="AX13" s="14"/>
      <c r="AY13" s="133"/>
      <c r="AZ13" s="157"/>
      <c r="BA13" s="133"/>
      <c r="BB13" s="127"/>
      <c r="BC13" s="14"/>
      <c r="BD13" s="139"/>
      <c r="BE13" s="187"/>
      <c r="BF13" s="110"/>
      <c r="BG13" s="110"/>
      <c r="BH13" s="188"/>
      <c r="BI13" s="154">
        <f t="shared" si="3"/>
        <v>46001</v>
      </c>
      <c r="BJ13" s="23"/>
      <c r="BK13" s="196"/>
      <c r="BL13" s="13"/>
      <c r="BM13" s="127"/>
      <c r="BN13" s="95"/>
      <c r="BO13" s="97"/>
      <c r="BP13" s="95"/>
      <c r="BQ13" s="97"/>
      <c r="BR13" s="13"/>
      <c r="BS13" s="127"/>
      <c r="BT13" s="23"/>
      <c r="BU13" s="259"/>
      <c r="BV13" s="119"/>
      <c r="BW13" s="119"/>
      <c r="BX13" s="119"/>
      <c r="BY13" s="119"/>
      <c r="BZ13" s="41">
        <f t="shared" si="4"/>
        <v>46032</v>
      </c>
      <c r="CA13" s="45"/>
      <c r="CB13" s="45"/>
      <c r="CC13" s="45"/>
      <c r="CD13" s="48"/>
      <c r="CE13" s="45"/>
      <c r="CF13" s="45"/>
      <c r="CG13" s="59"/>
      <c r="CH13" s="48"/>
      <c r="CI13" s="60"/>
      <c r="CJ13" s="60"/>
      <c r="CK13" s="60"/>
      <c r="CL13" s="60"/>
      <c r="CM13" s="60"/>
      <c r="CN13" s="60"/>
      <c r="CO13" s="60"/>
      <c r="CP13" s="60"/>
      <c r="CQ13" s="41">
        <f t="shared" si="5"/>
        <v>46063</v>
      </c>
      <c r="CR13" s="233"/>
      <c r="CS13" s="233"/>
      <c r="CT13" s="233"/>
      <c r="CU13" s="233"/>
      <c r="CV13" s="234"/>
      <c r="CW13" s="234"/>
      <c r="CX13" s="234"/>
      <c r="CY13" s="234"/>
      <c r="CZ13" s="233"/>
      <c r="DA13" s="233"/>
      <c r="DB13" s="233"/>
      <c r="DC13" s="233"/>
      <c r="DD13" s="233"/>
      <c r="DE13" s="233"/>
      <c r="DF13" s="233"/>
      <c r="DG13" s="233"/>
      <c r="DH13" s="41">
        <f t="shared" si="6"/>
        <v>46091</v>
      </c>
      <c r="DI13" s="120" t="s">
        <v>16</v>
      </c>
      <c r="DJ13" s="121"/>
      <c r="DK13" s="120" t="s">
        <v>16</v>
      </c>
      <c r="DL13" s="121"/>
      <c r="DM13" s="93"/>
      <c r="DN13" s="93"/>
      <c r="DO13" s="93"/>
      <c r="DP13" s="93"/>
      <c r="DQ13" s="13"/>
      <c r="DR13" s="13"/>
      <c r="DS13" s="13"/>
      <c r="DT13" s="13"/>
      <c r="DU13" s="120" t="s">
        <v>16</v>
      </c>
      <c r="DV13" s="121"/>
      <c r="DW13" s="120" t="s">
        <v>16</v>
      </c>
      <c r="DX13" s="121"/>
      <c r="DY13" s="41">
        <f t="shared" si="7"/>
        <v>46122</v>
      </c>
      <c r="DZ13" s="68"/>
      <c r="EA13" s="68"/>
      <c r="EB13" s="45"/>
      <c r="EC13" s="45"/>
      <c r="ED13" s="45"/>
      <c r="EE13" s="45"/>
      <c r="EF13" s="45"/>
      <c r="EG13" s="48"/>
      <c r="EH13" s="45"/>
      <c r="EI13" s="52"/>
      <c r="EJ13" s="52"/>
      <c r="EK13" s="52"/>
      <c r="EL13" s="52"/>
      <c r="EM13" s="52"/>
      <c r="EN13" s="45"/>
      <c r="EO13" s="50"/>
      <c r="EP13" s="41">
        <f t="shared" si="8"/>
        <v>46152</v>
      </c>
      <c r="EQ13" s="74"/>
      <c r="ER13" s="74"/>
      <c r="ES13" s="74"/>
      <c r="ET13" s="74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41">
        <f t="shared" si="9"/>
        <v>46183</v>
      </c>
      <c r="FH13" s="108"/>
      <c r="FI13" s="108"/>
      <c r="FJ13" s="108"/>
      <c r="FK13" s="108"/>
      <c r="FL13" s="120" t="s">
        <v>16</v>
      </c>
      <c r="FM13" s="121"/>
      <c r="FN13" s="120" t="s">
        <v>16</v>
      </c>
      <c r="FO13" s="121"/>
      <c r="FP13" s="120" t="s">
        <v>16</v>
      </c>
      <c r="FQ13" s="121"/>
      <c r="FR13" s="120" t="s">
        <v>16</v>
      </c>
      <c r="FS13" s="121"/>
      <c r="FT13" s="26"/>
      <c r="FU13" s="26"/>
      <c r="FV13" s="26"/>
      <c r="FW13" s="26"/>
      <c r="FX13" s="41">
        <f t="shared" si="10"/>
        <v>46213</v>
      </c>
      <c r="FY13" s="280" t="s">
        <v>25</v>
      </c>
      <c r="FZ13" s="281"/>
      <c r="GA13" s="281"/>
      <c r="GB13" s="281"/>
      <c r="GC13" s="281"/>
      <c r="GD13" s="281"/>
      <c r="GE13" s="281"/>
      <c r="GF13" s="281"/>
      <c r="GG13" s="281"/>
      <c r="GH13" s="281"/>
      <c r="GI13" s="281"/>
      <c r="GJ13" s="281"/>
      <c r="GK13" s="281"/>
      <c r="GL13" s="281"/>
      <c r="GM13" s="281"/>
      <c r="GN13" s="282"/>
      <c r="GO13" s="41">
        <f t="shared" si="11"/>
        <v>46244</v>
      </c>
      <c r="GP13" s="5"/>
      <c r="GQ13" s="3"/>
      <c r="GR13" s="3"/>
    </row>
    <row r="14" spans="1:200" ht="25.2" customHeight="1" x14ac:dyDescent="0.3">
      <c r="A14" s="159">
        <f t="shared" si="12"/>
        <v>45880</v>
      </c>
      <c r="B14" s="136"/>
      <c r="C14" s="128"/>
      <c r="D14" s="128"/>
      <c r="E14" s="207"/>
      <c r="F14" s="201"/>
      <c r="G14" s="128"/>
      <c r="H14" s="128"/>
      <c r="I14" s="137"/>
      <c r="J14" s="198">
        <f t="shared" si="0"/>
        <v>45911</v>
      </c>
      <c r="K14" s="133"/>
      <c r="L14" s="127"/>
      <c r="M14" s="264"/>
      <c r="N14" s="264"/>
      <c r="O14" s="149"/>
      <c r="P14" s="259"/>
      <c r="Q14" s="13"/>
      <c r="R14" s="258"/>
      <c r="S14" s="133"/>
      <c r="T14" s="258"/>
      <c r="U14" s="13"/>
      <c r="V14" s="223"/>
      <c r="W14" s="149"/>
      <c r="X14" s="127"/>
      <c r="Y14" s="18"/>
      <c r="Z14" s="259"/>
      <c r="AA14" s="215">
        <f t="shared" si="1"/>
        <v>45941</v>
      </c>
      <c r="AB14" s="142"/>
      <c r="AC14" s="45"/>
      <c r="AD14" s="46"/>
      <c r="AE14" s="137"/>
      <c r="AF14" s="136"/>
      <c r="AG14" s="48"/>
      <c r="AH14" s="45"/>
      <c r="AI14" s="144"/>
      <c r="AJ14" s="136"/>
      <c r="AK14" s="45"/>
      <c r="AL14" s="45"/>
      <c r="AM14" s="137"/>
      <c r="AN14" s="136"/>
      <c r="AO14" s="45"/>
      <c r="AP14" s="45"/>
      <c r="AQ14" s="144"/>
      <c r="AR14" s="215">
        <f t="shared" si="2"/>
        <v>45972</v>
      </c>
      <c r="AS14" s="166"/>
      <c r="AT14" s="259"/>
      <c r="AU14" s="23"/>
      <c r="AV14" s="167"/>
      <c r="AW14" s="166"/>
      <c r="AX14" s="258"/>
      <c r="AY14" s="23"/>
      <c r="AZ14" s="258"/>
      <c r="BA14" s="133"/>
      <c r="BB14" s="127"/>
      <c r="BC14" s="13"/>
      <c r="BD14" s="259"/>
      <c r="BE14" s="181"/>
      <c r="BF14" s="111"/>
      <c r="BG14" s="111"/>
      <c r="BH14" s="182"/>
      <c r="BI14" s="154">
        <f t="shared" si="3"/>
        <v>46002</v>
      </c>
      <c r="BJ14" s="23"/>
      <c r="BK14" s="259"/>
      <c r="BL14" s="13"/>
      <c r="BM14" s="127"/>
      <c r="BN14" s="95"/>
      <c r="BO14" s="97"/>
      <c r="BP14" s="95"/>
      <c r="BQ14" s="97"/>
      <c r="BR14" s="13"/>
      <c r="BS14" s="127"/>
      <c r="BT14" s="257"/>
      <c r="BU14" s="223"/>
      <c r="BV14" s="119"/>
      <c r="BW14" s="119"/>
      <c r="BX14" s="119"/>
      <c r="BY14" s="119"/>
      <c r="BZ14" s="41">
        <f t="shared" si="4"/>
        <v>46033</v>
      </c>
      <c r="CA14" s="51"/>
      <c r="CB14" s="51"/>
      <c r="CC14" s="51"/>
      <c r="CD14" s="51"/>
      <c r="CE14" s="43"/>
      <c r="CF14" s="43"/>
      <c r="CG14" s="43"/>
      <c r="CH14" s="43"/>
      <c r="CI14" s="61"/>
      <c r="CJ14" s="61"/>
      <c r="CK14" s="61"/>
      <c r="CL14" s="61"/>
      <c r="CM14" s="61"/>
      <c r="CN14" s="61"/>
      <c r="CO14" s="61"/>
      <c r="CP14" s="61"/>
      <c r="CQ14" s="41">
        <f t="shared" si="5"/>
        <v>46064</v>
      </c>
      <c r="CR14" s="235"/>
      <c r="CS14" s="236"/>
      <c r="CT14" s="235"/>
      <c r="CU14" s="236"/>
      <c r="CV14" s="234"/>
      <c r="CW14" s="234"/>
      <c r="CX14" s="234"/>
      <c r="CY14" s="234"/>
      <c r="CZ14" s="233"/>
      <c r="DA14" s="233"/>
      <c r="DB14" s="233"/>
      <c r="DC14" s="233"/>
      <c r="DD14" s="233"/>
      <c r="DE14" s="233"/>
      <c r="DF14" s="233"/>
      <c r="DG14" s="233"/>
      <c r="DH14" s="41">
        <f t="shared" si="6"/>
        <v>46092</v>
      </c>
      <c r="DI14" s="120" t="s">
        <v>16</v>
      </c>
      <c r="DJ14" s="121"/>
      <c r="DK14" s="120" t="s">
        <v>16</v>
      </c>
      <c r="DL14" s="121"/>
      <c r="DM14" s="93"/>
      <c r="DN14" s="93"/>
      <c r="DO14" s="93"/>
      <c r="DP14" s="93"/>
      <c r="DQ14" s="13"/>
      <c r="DR14" s="13"/>
      <c r="DS14" s="13"/>
      <c r="DT14" s="13"/>
      <c r="DU14" s="120" t="s">
        <v>16</v>
      </c>
      <c r="DV14" s="121"/>
      <c r="DW14" s="120" t="s">
        <v>16</v>
      </c>
      <c r="DX14" s="121"/>
      <c r="DY14" s="41">
        <f t="shared" si="7"/>
        <v>46123</v>
      </c>
      <c r="DZ14" s="50"/>
      <c r="EA14" s="45"/>
      <c r="EB14" s="62"/>
      <c r="EC14" s="62"/>
      <c r="ED14" s="45"/>
      <c r="EE14" s="45"/>
      <c r="EF14" s="45"/>
      <c r="EG14" s="45"/>
      <c r="EH14" s="45"/>
      <c r="EI14" s="50"/>
      <c r="EJ14" s="50"/>
      <c r="EK14" s="50"/>
      <c r="EL14" s="50"/>
      <c r="EM14" s="50"/>
      <c r="EN14" s="45"/>
      <c r="EO14" s="50"/>
      <c r="EP14" s="41">
        <f t="shared" si="8"/>
        <v>46153</v>
      </c>
      <c r="EQ14" s="100"/>
      <c r="ER14" s="100"/>
      <c r="ES14" s="100"/>
      <c r="ET14" s="100"/>
      <c r="EU14" s="274" t="s">
        <v>36</v>
      </c>
      <c r="EV14" s="275"/>
      <c r="EW14" s="275"/>
      <c r="EX14" s="276"/>
      <c r="EY14" s="84"/>
      <c r="EZ14" s="84"/>
      <c r="FA14" s="84"/>
      <c r="FB14" s="84"/>
      <c r="FC14" s="26"/>
      <c r="FD14" s="26"/>
      <c r="FE14" s="26"/>
      <c r="FF14" s="26"/>
      <c r="FG14" s="41">
        <f t="shared" si="9"/>
        <v>46184</v>
      </c>
      <c r="FH14" s="108"/>
      <c r="FI14" s="108"/>
      <c r="FJ14" s="108"/>
      <c r="FK14" s="108"/>
      <c r="FL14" s="120" t="s">
        <v>16</v>
      </c>
      <c r="FM14" s="121"/>
      <c r="FN14" s="120" t="s">
        <v>16</v>
      </c>
      <c r="FO14" s="121"/>
      <c r="FP14" s="120" t="s">
        <v>16</v>
      </c>
      <c r="FQ14" s="121"/>
      <c r="FR14" s="120" t="s">
        <v>16</v>
      </c>
      <c r="FS14" s="121"/>
      <c r="FT14" s="114"/>
      <c r="FU14" s="114"/>
      <c r="FV14" s="114"/>
      <c r="FW14" s="114"/>
      <c r="FX14" s="41">
        <f t="shared" si="10"/>
        <v>46214</v>
      </c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41">
        <f t="shared" si="11"/>
        <v>46245</v>
      </c>
      <c r="GP14" s="5"/>
      <c r="GQ14" s="3"/>
      <c r="GR14" s="3"/>
    </row>
    <row r="15" spans="1:200" ht="25.2" customHeight="1" x14ac:dyDescent="0.3">
      <c r="A15" s="159">
        <f t="shared" si="12"/>
        <v>45881</v>
      </c>
      <c r="B15" s="133"/>
      <c r="C15" s="27"/>
      <c r="D15" s="27"/>
      <c r="E15" s="141"/>
      <c r="F15" s="140"/>
      <c r="G15" s="27"/>
      <c r="H15" s="27"/>
      <c r="I15" s="134"/>
      <c r="J15" s="198">
        <f t="shared" si="0"/>
        <v>45912</v>
      </c>
      <c r="K15" s="133"/>
      <c r="L15" s="127"/>
      <c r="M15" s="13"/>
      <c r="N15" s="259"/>
      <c r="O15" s="13"/>
      <c r="P15" s="25"/>
      <c r="Q15" s="13"/>
      <c r="R15" s="223"/>
      <c r="S15" s="133"/>
      <c r="T15" s="127"/>
      <c r="U15" s="13"/>
      <c r="V15" s="25"/>
      <c r="W15" s="155"/>
      <c r="X15" s="259"/>
      <c r="Y15" s="264"/>
      <c r="Z15" s="264"/>
      <c r="AA15" s="215">
        <f t="shared" si="1"/>
        <v>45942</v>
      </c>
      <c r="AB15" s="216"/>
      <c r="AC15" s="49"/>
      <c r="AD15" s="49"/>
      <c r="AE15" s="217"/>
      <c r="AF15" s="216"/>
      <c r="AG15" s="49"/>
      <c r="AH15" s="49"/>
      <c r="AI15" s="217"/>
      <c r="AJ15" s="216"/>
      <c r="AK15" s="49"/>
      <c r="AL15" s="49"/>
      <c r="AM15" s="217"/>
      <c r="AN15" s="216"/>
      <c r="AO15" s="49"/>
      <c r="AP15" s="49"/>
      <c r="AQ15" s="217"/>
      <c r="AR15" s="215">
        <f t="shared" si="2"/>
        <v>45973</v>
      </c>
      <c r="AS15" s="283" t="s">
        <v>29</v>
      </c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309"/>
      <c r="BE15" s="189"/>
      <c r="BF15" s="116"/>
      <c r="BG15" s="116"/>
      <c r="BH15" s="190"/>
      <c r="BI15" s="154">
        <f t="shared" si="3"/>
        <v>46003</v>
      </c>
      <c r="BJ15" s="23"/>
      <c r="BK15" s="23"/>
      <c r="BL15" s="23"/>
      <c r="BM15" s="23"/>
      <c r="BN15" s="95"/>
      <c r="BO15" s="96"/>
      <c r="BP15" s="95"/>
      <c r="BQ15" s="96"/>
      <c r="BR15" s="286" t="s">
        <v>45</v>
      </c>
      <c r="BS15" s="287"/>
      <c r="BT15" s="287"/>
      <c r="BU15" s="288"/>
      <c r="BV15" s="119"/>
      <c r="BW15" s="119"/>
      <c r="BX15" s="119"/>
      <c r="BY15" s="119"/>
      <c r="BZ15" s="41">
        <f t="shared" si="4"/>
        <v>46034</v>
      </c>
      <c r="CA15" s="133"/>
      <c r="CB15" s="127"/>
      <c r="CC15" s="133"/>
      <c r="CD15" s="127"/>
      <c r="CE15" s="14"/>
      <c r="CF15" s="14"/>
      <c r="CG15" s="14"/>
      <c r="CH15" s="14"/>
      <c r="CI15" s="85"/>
      <c r="CJ15" s="85"/>
      <c r="CK15" s="85"/>
      <c r="CL15" s="85"/>
      <c r="CM15" s="91"/>
      <c r="CN15" s="91"/>
      <c r="CO15" s="91"/>
      <c r="CP15" s="91"/>
      <c r="CQ15" s="41">
        <f t="shared" si="5"/>
        <v>46065</v>
      </c>
      <c r="CR15" s="237"/>
      <c r="CS15" s="233"/>
      <c r="CT15" s="233"/>
      <c r="CU15" s="233"/>
      <c r="CV15" s="234"/>
      <c r="CW15" s="234"/>
      <c r="CX15" s="234"/>
      <c r="CY15" s="234"/>
      <c r="CZ15" s="235"/>
      <c r="DA15" s="236"/>
      <c r="DB15" s="235"/>
      <c r="DC15" s="235"/>
      <c r="DD15" s="235"/>
      <c r="DE15" s="235"/>
      <c r="DF15" s="235"/>
      <c r="DG15" s="238"/>
      <c r="DH15" s="41">
        <f t="shared" si="6"/>
        <v>46093</v>
      </c>
      <c r="DI15" s="120" t="s">
        <v>16</v>
      </c>
      <c r="DJ15" s="121"/>
      <c r="DK15" s="120" t="s">
        <v>16</v>
      </c>
      <c r="DL15" s="121"/>
      <c r="DM15" s="93"/>
      <c r="DN15" s="93"/>
      <c r="DO15" s="93"/>
      <c r="DP15" s="93"/>
      <c r="DQ15" s="13"/>
      <c r="DR15" s="13"/>
      <c r="DS15" s="14"/>
      <c r="DT15" s="223"/>
      <c r="DU15" s="120" t="s">
        <v>16</v>
      </c>
      <c r="DV15" s="121"/>
      <c r="DW15" s="120" t="s">
        <v>16</v>
      </c>
      <c r="DX15" s="121"/>
      <c r="DY15" s="41">
        <f t="shared" si="7"/>
        <v>46124</v>
      </c>
      <c r="DZ15" s="51"/>
      <c r="EA15" s="51"/>
      <c r="EB15" s="51"/>
      <c r="EC15" s="51"/>
      <c r="ED15" s="43"/>
      <c r="EE15" s="43"/>
      <c r="EF15" s="43"/>
      <c r="EG15" s="43"/>
      <c r="EH15" s="51"/>
      <c r="EI15" s="51"/>
      <c r="EJ15" s="51"/>
      <c r="EK15" s="51"/>
      <c r="EL15" s="51"/>
      <c r="EM15" s="51"/>
      <c r="EN15" s="51"/>
      <c r="EO15" s="51"/>
      <c r="EP15" s="41">
        <f t="shared" si="8"/>
        <v>46154</v>
      </c>
      <c r="EQ15" s="102"/>
      <c r="ER15" s="101"/>
      <c r="ES15" s="101"/>
      <c r="ET15" s="105"/>
      <c r="EU15" s="13"/>
      <c r="EV15" s="16"/>
      <c r="EW15" s="13"/>
      <c r="EX15" s="16"/>
      <c r="EY15" s="84"/>
      <c r="EZ15" s="84"/>
      <c r="FA15" s="84"/>
      <c r="FB15" s="84"/>
      <c r="FC15" s="26"/>
      <c r="FD15" s="26"/>
      <c r="FE15" s="26"/>
      <c r="FF15" s="26"/>
      <c r="FG15" s="41">
        <f t="shared" si="9"/>
        <v>46185</v>
      </c>
      <c r="FH15" s="108"/>
      <c r="FI15" s="108"/>
      <c r="FJ15" s="108"/>
      <c r="FK15" s="108"/>
      <c r="FL15" s="120" t="s">
        <v>16</v>
      </c>
      <c r="FM15" s="121"/>
      <c r="FN15" s="120" t="s">
        <v>16</v>
      </c>
      <c r="FO15" s="121"/>
      <c r="FP15" s="120" t="s">
        <v>16</v>
      </c>
      <c r="FQ15" s="121"/>
      <c r="FR15" s="120" t="s">
        <v>16</v>
      </c>
      <c r="FS15" s="121"/>
      <c r="FT15" s="114"/>
      <c r="FU15" s="114"/>
      <c r="FV15" s="114"/>
      <c r="FW15" s="114"/>
      <c r="FX15" s="41">
        <f t="shared" si="10"/>
        <v>46215</v>
      </c>
      <c r="FY15" s="51"/>
      <c r="FZ15" s="51"/>
      <c r="GA15" s="51"/>
      <c r="GB15" s="51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1">
        <f t="shared" si="11"/>
        <v>46246</v>
      </c>
      <c r="GP15" s="5"/>
      <c r="GQ15" s="3"/>
      <c r="GR15" s="3"/>
    </row>
    <row r="16" spans="1:200" ht="25.2" customHeight="1" x14ac:dyDescent="0.3">
      <c r="A16" s="159">
        <f t="shared" si="12"/>
        <v>45882</v>
      </c>
      <c r="B16" s="140"/>
      <c r="C16" s="13"/>
      <c r="D16" s="13"/>
      <c r="E16" s="134"/>
      <c r="F16" s="133"/>
      <c r="G16" s="13"/>
      <c r="H16" s="13"/>
      <c r="I16" s="141"/>
      <c r="J16" s="198">
        <f t="shared" si="0"/>
        <v>45913</v>
      </c>
      <c r="K16" s="142"/>
      <c r="L16" s="45"/>
      <c r="M16" s="46"/>
      <c r="N16" s="137"/>
      <c r="O16" s="136"/>
      <c r="P16" s="45"/>
      <c r="Q16" s="45"/>
      <c r="R16" s="137"/>
      <c r="S16" s="136"/>
      <c r="T16" s="45"/>
      <c r="U16" s="47"/>
      <c r="V16" s="152"/>
      <c r="W16" s="156"/>
      <c r="X16" s="47"/>
      <c r="Y16" s="47"/>
      <c r="Z16" s="152"/>
      <c r="AA16" s="215">
        <f t="shared" si="1"/>
        <v>45943</v>
      </c>
      <c r="AB16" s="133"/>
      <c r="AC16" s="22"/>
      <c r="AD16" s="133"/>
      <c r="AE16" s="22"/>
      <c r="AF16" s="286" t="s">
        <v>40</v>
      </c>
      <c r="AG16" s="287"/>
      <c r="AH16" s="287"/>
      <c r="AI16" s="288"/>
      <c r="AJ16" s="173"/>
      <c r="AK16" s="14"/>
      <c r="AL16" s="13"/>
      <c r="AM16" s="25"/>
      <c r="AN16" s="173"/>
      <c r="AO16" s="14"/>
      <c r="AP16" s="14"/>
      <c r="AQ16" s="139"/>
      <c r="AR16" s="215">
        <f t="shared" si="2"/>
        <v>45974</v>
      </c>
      <c r="AS16" s="133"/>
      <c r="AT16" s="127"/>
      <c r="AU16" s="32"/>
      <c r="AV16" s="157"/>
      <c r="AW16" s="133"/>
      <c r="AX16" s="157"/>
      <c r="AY16" s="13"/>
      <c r="AZ16" s="223"/>
      <c r="BA16" s="133"/>
      <c r="BB16" s="127"/>
      <c r="BC16" s="13"/>
      <c r="BD16" s="157"/>
      <c r="BE16" s="191"/>
      <c r="BF16" s="117"/>
      <c r="BG16" s="117"/>
      <c r="BH16" s="192"/>
      <c r="BI16" s="154">
        <f t="shared" si="3"/>
        <v>46004</v>
      </c>
      <c r="BJ16" s="53"/>
      <c r="BK16" s="53"/>
      <c r="BL16" s="53"/>
      <c r="BM16" s="53"/>
      <c r="BN16" s="45"/>
      <c r="BO16" s="48"/>
      <c r="BP16" s="45"/>
      <c r="BQ16" s="45"/>
      <c r="BR16" s="53"/>
      <c r="BS16" s="53"/>
      <c r="BT16" s="53"/>
      <c r="BU16" s="53"/>
      <c r="BV16" s="53"/>
      <c r="BW16" s="53"/>
      <c r="BX16" s="53"/>
      <c r="BY16" s="53"/>
      <c r="BZ16" s="41">
        <f t="shared" si="4"/>
        <v>46035</v>
      </c>
      <c r="CA16" s="133"/>
      <c r="CB16" s="127"/>
      <c r="CC16" s="13"/>
      <c r="CD16" s="13"/>
      <c r="CE16" s="13"/>
      <c r="CF16" s="13"/>
      <c r="CG16" s="13"/>
      <c r="CH16" s="13"/>
      <c r="CI16" s="84"/>
      <c r="CJ16" s="84"/>
      <c r="CK16" s="84"/>
      <c r="CL16" s="84"/>
      <c r="CM16" s="90"/>
      <c r="CN16" s="90"/>
      <c r="CO16" s="90"/>
      <c r="CP16" s="90"/>
      <c r="CQ16" s="41">
        <f t="shared" si="5"/>
        <v>46066</v>
      </c>
      <c r="CR16" s="237"/>
      <c r="CS16" s="233"/>
      <c r="CT16" s="237"/>
      <c r="CU16" s="233"/>
      <c r="CV16" s="234"/>
      <c r="CW16" s="234"/>
      <c r="CX16" s="234"/>
      <c r="CY16" s="234"/>
      <c r="CZ16" s="233"/>
      <c r="DA16" s="239"/>
      <c r="DB16" s="233"/>
      <c r="DC16" s="239"/>
      <c r="DD16" s="239"/>
      <c r="DE16" s="239"/>
      <c r="DF16" s="239"/>
      <c r="DG16" s="239"/>
      <c r="DH16" s="41">
        <f t="shared" si="6"/>
        <v>46094</v>
      </c>
      <c r="DI16" s="120" t="s">
        <v>16</v>
      </c>
      <c r="DJ16" s="121"/>
      <c r="DK16" s="120" t="s">
        <v>16</v>
      </c>
      <c r="DL16" s="121"/>
      <c r="DM16" s="93"/>
      <c r="DN16" s="93"/>
      <c r="DO16" s="93"/>
      <c r="DP16" s="93"/>
      <c r="DQ16" s="13"/>
      <c r="DR16" s="16"/>
      <c r="DS16" s="13"/>
      <c r="DT16" s="13"/>
      <c r="DU16" s="120" t="s">
        <v>16</v>
      </c>
      <c r="DV16" s="121"/>
      <c r="DW16" s="120" t="s">
        <v>16</v>
      </c>
      <c r="DX16" s="121"/>
      <c r="DY16" s="41">
        <f t="shared" si="7"/>
        <v>46125</v>
      </c>
      <c r="DZ16" s="79" t="s">
        <v>5</v>
      </c>
      <c r="EA16" s="79" t="s">
        <v>5</v>
      </c>
      <c r="EB16" s="79" t="s">
        <v>5</v>
      </c>
      <c r="EC16" s="79" t="s">
        <v>5</v>
      </c>
      <c r="ED16" s="14"/>
      <c r="EE16" s="14"/>
      <c r="EF16" s="14"/>
      <c r="EG16" s="14"/>
      <c r="EH16" s="26"/>
      <c r="EI16" s="26"/>
      <c r="EJ16" s="26"/>
      <c r="EK16" s="26"/>
      <c r="EL16" s="26"/>
      <c r="EM16" s="26"/>
      <c r="EN16" s="26"/>
      <c r="EO16" s="26"/>
      <c r="EP16" s="41">
        <f t="shared" si="8"/>
        <v>46155</v>
      </c>
      <c r="EQ16" s="102"/>
      <c r="ER16" s="101"/>
      <c r="ES16" s="101"/>
      <c r="ET16" s="101"/>
      <c r="EU16" s="29"/>
      <c r="EV16" s="127"/>
      <c r="EW16" s="29"/>
      <c r="EX16" s="127"/>
      <c r="EY16" s="84"/>
      <c r="EZ16" s="84"/>
      <c r="FA16" s="84"/>
      <c r="FB16" s="84"/>
      <c r="FC16" s="26"/>
      <c r="FD16" s="26"/>
      <c r="FE16" s="26"/>
      <c r="FF16" s="26"/>
      <c r="FG16" s="41">
        <f t="shared" si="9"/>
        <v>46186</v>
      </c>
      <c r="FH16" s="53"/>
      <c r="FI16" s="53"/>
      <c r="FJ16" s="53"/>
      <c r="FK16" s="53"/>
      <c r="FL16" s="45"/>
      <c r="FM16" s="48"/>
      <c r="FN16" s="50"/>
      <c r="FO16" s="45"/>
      <c r="FP16" s="53"/>
      <c r="FQ16" s="53"/>
      <c r="FR16" s="53"/>
      <c r="FS16" s="53"/>
      <c r="FT16" s="53"/>
      <c r="FU16" s="53"/>
      <c r="FV16" s="53"/>
      <c r="FW16" s="53"/>
      <c r="FX16" s="41">
        <f t="shared" si="10"/>
        <v>46216</v>
      </c>
      <c r="FY16" s="26"/>
      <c r="FZ16" s="26"/>
      <c r="GA16" s="26"/>
      <c r="GB16" s="26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41">
        <f t="shared" si="11"/>
        <v>46247</v>
      </c>
      <c r="GP16" s="5"/>
      <c r="GQ16" s="3"/>
      <c r="GR16" s="3"/>
    </row>
    <row r="17" spans="1:200" ht="30" customHeight="1" x14ac:dyDescent="0.3">
      <c r="A17" s="159">
        <f t="shared" si="12"/>
        <v>45883</v>
      </c>
      <c r="B17" s="133"/>
      <c r="C17" s="14"/>
      <c r="D17" s="14"/>
      <c r="E17" s="139"/>
      <c r="F17" s="173"/>
      <c r="G17" s="14"/>
      <c r="H17" s="14"/>
      <c r="I17" s="134"/>
      <c r="J17" s="198">
        <f t="shared" si="0"/>
        <v>45914</v>
      </c>
      <c r="K17" s="136"/>
      <c r="L17" s="43"/>
      <c r="M17" s="45"/>
      <c r="N17" s="138"/>
      <c r="O17" s="136"/>
      <c r="P17" s="43"/>
      <c r="Q17" s="45"/>
      <c r="R17" s="138"/>
      <c r="S17" s="136"/>
      <c r="T17" s="43"/>
      <c r="U17" s="45"/>
      <c r="V17" s="137"/>
      <c r="W17" s="136"/>
      <c r="X17" s="45"/>
      <c r="Y17" s="45"/>
      <c r="Z17" s="138"/>
      <c r="AA17" s="215">
        <f t="shared" si="1"/>
        <v>45944</v>
      </c>
      <c r="AB17" s="133"/>
      <c r="AC17" s="13"/>
      <c r="AD17" s="13"/>
      <c r="AE17" s="141"/>
      <c r="AF17" s="133"/>
      <c r="AG17" s="13"/>
      <c r="AH17" s="13"/>
      <c r="AI17" s="258"/>
      <c r="AJ17" s="133"/>
      <c r="AK17" s="258"/>
      <c r="AL17" s="13"/>
      <c r="AM17" s="134"/>
      <c r="AN17" s="133"/>
      <c r="AO17" s="13"/>
      <c r="AP17" s="13"/>
      <c r="AQ17" s="134"/>
      <c r="AR17" s="215">
        <f t="shared" si="2"/>
        <v>45975</v>
      </c>
      <c r="AS17" s="166"/>
      <c r="AT17" s="196"/>
      <c r="AU17" s="23"/>
      <c r="AV17" s="196"/>
      <c r="AW17" s="13"/>
      <c r="AX17" s="25"/>
      <c r="AY17" s="23"/>
      <c r="AZ17" s="167"/>
      <c r="BA17" s="133"/>
      <c r="BB17" s="13"/>
      <c r="BC17" s="13"/>
      <c r="BD17" s="223"/>
      <c r="BE17" s="286" t="s">
        <v>44</v>
      </c>
      <c r="BF17" s="287"/>
      <c r="BG17" s="287"/>
      <c r="BH17" s="288"/>
      <c r="BI17" s="154">
        <f t="shared" si="3"/>
        <v>46005</v>
      </c>
      <c r="BJ17" s="51"/>
      <c r="BK17" s="51"/>
      <c r="BL17" s="51"/>
      <c r="BM17" s="51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1">
        <f t="shared" si="4"/>
        <v>46036</v>
      </c>
      <c r="CA17" s="13"/>
      <c r="CB17" s="127"/>
      <c r="CC17" s="13"/>
      <c r="CD17" s="13"/>
      <c r="CE17" s="18"/>
      <c r="CF17" s="259"/>
      <c r="CG17" s="126"/>
      <c r="CH17" s="127"/>
      <c r="CI17" s="84"/>
      <c r="CJ17" s="84"/>
      <c r="CK17" s="84"/>
      <c r="CL17" s="84"/>
      <c r="CM17" s="90"/>
      <c r="CN17" s="90"/>
      <c r="CO17" s="90"/>
      <c r="CP17" s="90"/>
      <c r="CQ17" s="41">
        <f t="shared" si="5"/>
        <v>46067</v>
      </c>
      <c r="CR17" s="233"/>
      <c r="CS17" s="233"/>
      <c r="CT17" s="233"/>
      <c r="CU17" s="233"/>
      <c r="CV17" s="234"/>
      <c r="CW17" s="234"/>
      <c r="CX17" s="234"/>
      <c r="CY17" s="234"/>
      <c r="CZ17" s="233"/>
      <c r="DA17" s="233"/>
      <c r="DB17" s="233"/>
      <c r="DC17" s="233"/>
      <c r="DD17" s="233"/>
      <c r="DE17" s="233"/>
      <c r="DF17" s="233"/>
      <c r="DG17" s="233"/>
      <c r="DH17" s="41">
        <f t="shared" si="6"/>
        <v>46095</v>
      </c>
      <c r="DI17" s="45"/>
      <c r="DJ17" s="48"/>
      <c r="DK17" s="50"/>
      <c r="DL17" s="45"/>
      <c r="DM17" s="53"/>
      <c r="DN17" s="53"/>
      <c r="DO17" s="53"/>
      <c r="DP17" s="53"/>
      <c r="DQ17" s="45"/>
      <c r="DR17" s="45"/>
      <c r="DS17" s="45"/>
      <c r="DT17" s="45"/>
      <c r="DU17" s="45"/>
      <c r="DV17" s="48"/>
      <c r="DW17" s="50"/>
      <c r="DX17" s="45"/>
      <c r="DY17" s="41">
        <f t="shared" si="7"/>
        <v>46126</v>
      </c>
      <c r="DZ17" s="79" t="s">
        <v>5</v>
      </c>
      <c r="EA17" s="79" t="s">
        <v>5</v>
      </c>
      <c r="EB17" s="79" t="s">
        <v>5</v>
      </c>
      <c r="EC17" s="79" t="s">
        <v>5</v>
      </c>
      <c r="ED17" s="14"/>
      <c r="EE17" s="14"/>
      <c r="EF17" s="14"/>
      <c r="EG17" s="14"/>
      <c r="EH17" s="26"/>
      <c r="EI17" s="26"/>
      <c r="EJ17" s="26"/>
      <c r="EK17" s="26"/>
      <c r="EL17" s="26"/>
      <c r="EM17" s="26"/>
      <c r="EN17" s="26"/>
      <c r="EO17" s="26"/>
      <c r="EP17" s="41">
        <f t="shared" si="8"/>
        <v>46156</v>
      </c>
      <c r="EQ17" s="65"/>
      <c r="ER17" s="45"/>
      <c r="ES17" s="65"/>
      <c r="ET17" s="45"/>
      <c r="EU17" s="65"/>
      <c r="EV17" s="66"/>
      <c r="EW17" s="65"/>
      <c r="EX17" s="66"/>
      <c r="EY17" s="53"/>
      <c r="EZ17" s="53"/>
      <c r="FA17" s="53"/>
      <c r="FB17" s="53"/>
      <c r="FC17" s="53"/>
      <c r="FD17" s="53"/>
      <c r="FE17" s="53"/>
      <c r="FF17" s="53"/>
      <c r="FG17" s="41">
        <f t="shared" si="9"/>
        <v>46187</v>
      </c>
      <c r="FH17" s="51"/>
      <c r="FI17" s="51"/>
      <c r="FJ17" s="51"/>
      <c r="FK17" s="51"/>
      <c r="FL17" s="51"/>
      <c r="FM17" s="51"/>
      <c r="FN17" s="51"/>
      <c r="FO17" s="51"/>
      <c r="FP17" s="43"/>
      <c r="FQ17" s="43"/>
      <c r="FR17" s="43"/>
      <c r="FS17" s="43"/>
      <c r="FT17" s="43"/>
      <c r="FU17" s="43"/>
      <c r="FV17" s="43"/>
      <c r="FW17" s="43"/>
      <c r="FX17" s="41">
        <f t="shared" si="10"/>
        <v>46217</v>
      </c>
      <c r="FY17" s="26"/>
      <c r="FZ17" s="26"/>
      <c r="GA17" s="26"/>
      <c r="GB17" s="26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41">
        <f t="shared" si="11"/>
        <v>46248</v>
      </c>
      <c r="GP17" s="5"/>
      <c r="GQ17" s="3"/>
      <c r="GR17" s="3"/>
    </row>
    <row r="18" spans="1:200" ht="25.2" customHeight="1" x14ac:dyDescent="0.3">
      <c r="A18" s="159">
        <f t="shared" si="12"/>
        <v>45884</v>
      </c>
      <c r="B18" s="133"/>
      <c r="C18" s="14"/>
      <c r="D18" s="14"/>
      <c r="E18" s="139"/>
      <c r="F18" s="173"/>
      <c r="G18" s="14"/>
      <c r="H18" s="14"/>
      <c r="I18" s="134"/>
      <c r="J18" s="198">
        <f t="shared" si="0"/>
        <v>45915</v>
      </c>
      <c r="K18" s="133"/>
      <c r="L18" s="196"/>
      <c r="M18" s="13"/>
      <c r="N18" s="196"/>
      <c r="O18" s="133"/>
      <c r="P18" s="127"/>
      <c r="Q18" s="13"/>
      <c r="R18" s="127"/>
      <c r="S18" s="133"/>
      <c r="T18" s="259"/>
      <c r="U18" s="264"/>
      <c r="V18" s="264"/>
      <c r="W18" s="133"/>
      <c r="X18" s="127"/>
      <c r="Y18" s="13"/>
      <c r="Z18" s="259"/>
      <c r="AA18" s="215">
        <f t="shared" si="1"/>
        <v>45945</v>
      </c>
      <c r="AB18" s="133"/>
      <c r="AC18" s="13"/>
      <c r="AD18" s="13"/>
      <c r="AE18" s="134"/>
      <c r="AF18" s="133"/>
      <c r="AG18" s="259"/>
      <c r="AH18" s="13"/>
      <c r="AI18" s="134"/>
      <c r="AJ18" s="133"/>
      <c r="AK18" s="16"/>
      <c r="AL18" s="13"/>
      <c r="AM18" s="259"/>
      <c r="AN18" s="133"/>
      <c r="AO18" s="259"/>
      <c r="AP18" s="13"/>
      <c r="AQ18" s="134"/>
      <c r="AR18" s="215">
        <f t="shared" si="2"/>
        <v>45976</v>
      </c>
      <c r="AS18" s="168"/>
      <c r="AT18" s="53"/>
      <c r="AU18" s="53"/>
      <c r="AV18" s="169"/>
      <c r="AW18" s="168"/>
      <c r="AX18" s="53"/>
      <c r="AY18" s="53"/>
      <c r="AZ18" s="169"/>
      <c r="BA18" s="136"/>
      <c r="BB18" s="45"/>
      <c r="BC18" s="45"/>
      <c r="BD18" s="137"/>
      <c r="BE18" s="136"/>
      <c r="BF18" s="45"/>
      <c r="BG18" s="45"/>
      <c r="BH18" s="137"/>
      <c r="BI18" s="154">
        <f t="shared" si="3"/>
        <v>46006</v>
      </c>
      <c r="BJ18" s="26"/>
      <c r="BK18" s="26"/>
      <c r="BL18" s="26"/>
      <c r="BM18" s="26"/>
      <c r="BN18" s="92"/>
      <c r="BO18" s="92"/>
      <c r="BP18" s="92"/>
      <c r="BQ18" s="92"/>
      <c r="BR18" s="14"/>
      <c r="BS18" s="14"/>
      <c r="BT18" s="14"/>
      <c r="BU18" s="14"/>
      <c r="BV18" s="14"/>
      <c r="BW18" s="14"/>
      <c r="BX18" s="14"/>
      <c r="BY18" s="14"/>
      <c r="BZ18" s="41">
        <f t="shared" si="4"/>
        <v>46037</v>
      </c>
      <c r="CA18" s="13"/>
      <c r="CB18" s="127"/>
      <c r="CC18" s="13"/>
      <c r="CD18" s="13"/>
      <c r="CE18" s="13"/>
      <c r="CF18" s="258"/>
      <c r="CG18" s="126"/>
      <c r="CH18" s="127"/>
      <c r="CI18" s="84"/>
      <c r="CJ18" s="84"/>
      <c r="CK18" s="84"/>
      <c r="CL18" s="84"/>
      <c r="CM18" s="90"/>
      <c r="CN18" s="90"/>
      <c r="CO18" s="90"/>
      <c r="CP18" s="90"/>
      <c r="CQ18" s="41">
        <f t="shared" si="5"/>
        <v>46068</v>
      </c>
      <c r="CR18" s="232"/>
      <c r="CS18" s="232"/>
      <c r="CT18" s="232"/>
      <c r="CU18" s="232"/>
      <c r="CV18" s="225"/>
      <c r="CW18" s="225"/>
      <c r="CX18" s="225"/>
      <c r="CY18" s="225"/>
      <c r="CZ18" s="232"/>
      <c r="DA18" s="232"/>
      <c r="DB18" s="232"/>
      <c r="DC18" s="232"/>
      <c r="DD18" s="232"/>
      <c r="DE18" s="232"/>
      <c r="DF18" s="232"/>
      <c r="DG18" s="232"/>
      <c r="DH18" s="41">
        <f t="shared" si="6"/>
        <v>46096</v>
      </c>
      <c r="DI18" s="51"/>
      <c r="DJ18" s="51"/>
      <c r="DK18" s="51"/>
      <c r="DL18" s="51"/>
      <c r="DM18" s="43"/>
      <c r="DN18" s="43"/>
      <c r="DO18" s="43"/>
      <c r="DP18" s="43"/>
      <c r="DQ18" s="43"/>
      <c r="DR18" s="43"/>
      <c r="DS18" s="43"/>
      <c r="DT18" s="43"/>
      <c r="DU18" s="51"/>
      <c r="DV18" s="51"/>
      <c r="DW18" s="51"/>
      <c r="DX18" s="51"/>
      <c r="DY18" s="41">
        <f t="shared" si="7"/>
        <v>46127</v>
      </c>
      <c r="DZ18" s="79" t="s">
        <v>5</v>
      </c>
      <c r="EA18" s="79" t="s">
        <v>5</v>
      </c>
      <c r="EB18" s="79" t="s">
        <v>5</v>
      </c>
      <c r="EC18" s="79" t="s">
        <v>5</v>
      </c>
      <c r="ED18" s="126"/>
      <c r="EE18" s="127"/>
      <c r="EF18" s="126"/>
      <c r="EG18" s="127"/>
      <c r="EH18" s="26"/>
      <c r="EI18" s="26"/>
      <c r="EJ18" s="26"/>
      <c r="EK18" s="26"/>
      <c r="EL18" s="26"/>
      <c r="EM18" s="26"/>
      <c r="EN18" s="26"/>
      <c r="EO18" s="26"/>
      <c r="EP18" s="41">
        <f t="shared" si="8"/>
        <v>46157</v>
      </c>
      <c r="EQ18" s="65"/>
      <c r="ER18" s="45"/>
      <c r="ES18" s="65"/>
      <c r="ET18" s="45"/>
      <c r="EU18" s="45"/>
      <c r="EV18" s="52"/>
      <c r="EW18" s="45"/>
      <c r="EX18" s="48"/>
      <c r="EY18" s="53"/>
      <c r="EZ18" s="53"/>
      <c r="FA18" s="53"/>
      <c r="FB18" s="53"/>
      <c r="FC18" s="53"/>
      <c r="FD18" s="53"/>
      <c r="FE18" s="53"/>
      <c r="FF18" s="53"/>
      <c r="FG18" s="41">
        <f t="shared" si="9"/>
        <v>46188</v>
      </c>
      <c r="FH18" s="270" t="s">
        <v>26</v>
      </c>
      <c r="FI18" s="270" t="s">
        <v>26</v>
      </c>
      <c r="FJ18" s="270" t="s">
        <v>26</v>
      </c>
      <c r="FK18" s="270" t="s">
        <v>26</v>
      </c>
      <c r="FL18" s="120" t="s">
        <v>16</v>
      </c>
      <c r="FM18" s="120"/>
      <c r="FN18" s="120" t="s">
        <v>16</v>
      </c>
      <c r="FO18" s="120"/>
      <c r="FP18" s="120" t="s">
        <v>16</v>
      </c>
      <c r="FQ18" s="120"/>
      <c r="FR18" s="120" t="s">
        <v>16</v>
      </c>
      <c r="FS18" s="120"/>
      <c r="FT18" s="114"/>
      <c r="FU18" s="114"/>
      <c r="FV18" s="114"/>
      <c r="FW18" s="114"/>
      <c r="FX18" s="41">
        <f t="shared" si="10"/>
        <v>46218</v>
      </c>
      <c r="FY18" s="26"/>
      <c r="FZ18" s="26"/>
      <c r="GA18" s="26"/>
      <c r="GB18" s="26"/>
      <c r="GC18" s="14"/>
      <c r="GD18" s="14"/>
      <c r="GE18" s="14"/>
      <c r="GF18" s="14"/>
      <c r="GG18" s="22"/>
      <c r="GH18" s="22"/>
      <c r="GI18" s="22"/>
      <c r="GJ18" s="22"/>
      <c r="GK18" s="22"/>
      <c r="GL18" s="22"/>
      <c r="GM18" s="22"/>
      <c r="GN18" s="22"/>
      <c r="GO18" s="41">
        <f t="shared" si="11"/>
        <v>46249</v>
      </c>
      <c r="GP18" s="5"/>
      <c r="GQ18" s="3"/>
      <c r="GR18" s="8"/>
    </row>
    <row r="19" spans="1:200" ht="25.2" customHeight="1" x14ac:dyDescent="0.3">
      <c r="A19" s="159">
        <f t="shared" si="12"/>
        <v>45885</v>
      </c>
      <c r="B19" s="136"/>
      <c r="C19" s="48"/>
      <c r="D19" s="48"/>
      <c r="E19" s="144"/>
      <c r="F19" s="202"/>
      <c r="G19" s="48"/>
      <c r="H19" s="48"/>
      <c r="I19" s="137"/>
      <c r="J19" s="198">
        <f t="shared" si="0"/>
        <v>45916</v>
      </c>
      <c r="K19" s="133"/>
      <c r="L19" s="260"/>
      <c r="M19" s="13"/>
      <c r="N19" s="260"/>
      <c r="O19" s="133"/>
      <c r="P19" s="258"/>
      <c r="Q19" s="13"/>
      <c r="R19" s="127"/>
      <c r="S19" s="133"/>
      <c r="T19" s="127"/>
      <c r="U19" s="13"/>
      <c r="V19" s="258"/>
      <c r="W19" s="133"/>
      <c r="X19" s="196"/>
      <c r="Y19" s="13"/>
      <c r="Z19" s="196"/>
      <c r="AA19" s="215">
        <f t="shared" si="1"/>
        <v>45946</v>
      </c>
      <c r="AB19" s="133"/>
      <c r="AC19" s="17"/>
      <c r="AD19" s="13"/>
      <c r="AE19" s="134"/>
      <c r="AF19" s="140"/>
      <c r="AG19" s="259"/>
      <c r="AH19" s="13"/>
      <c r="AI19" s="223"/>
      <c r="AJ19" s="149"/>
      <c r="AK19" s="13"/>
      <c r="AL19" s="13"/>
      <c r="AM19" s="259"/>
      <c r="AN19" s="133"/>
      <c r="AO19" s="259"/>
      <c r="AP19" s="13"/>
      <c r="AQ19" s="135"/>
      <c r="AR19" s="215">
        <f t="shared" si="2"/>
        <v>45977</v>
      </c>
      <c r="AS19" s="161"/>
      <c r="AT19" s="51"/>
      <c r="AU19" s="51"/>
      <c r="AV19" s="162"/>
      <c r="AW19" s="145"/>
      <c r="AX19" s="43"/>
      <c r="AY19" s="43"/>
      <c r="AZ19" s="138"/>
      <c r="BA19" s="145"/>
      <c r="BB19" s="43"/>
      <c r="BC19" s="43"/>
      <c r="BD19" s="138"/>
      <c r="BE19" s="145"/>
      <c r="BF19" s="43"/>
      <c r="BG19" s="43"/>
      <c r="BH19" s="138"/>
      <c r="BI19" s="154">
        <f t="shared" si="3"/>
        <v>46007</v>
      </c>
      <c r="BJ19" s="23"/>
      <c r="BK19" s="23"/>
      <c r="BL19" s="23"/>
      <c r="BM19" s="23"/>
      <c r="BN19" s="95"/>
      <c r="BO19" s="95"/>
      <c r="BP19" s="95"/>
      <c r="BQ19" s="95"/>
      <c r="BR19" s="23"/>
      <c r="BS19" s="258"/>
      <c r="BT19" s="23"/>
      <c r="BU19" s="259"/>
      <c r="BV19" s="23"/>
      <c r="BW19" s="259"/>
      <c r="BX19" s="23"/>
      <c r="BY19" s="258"/>
      <c r="BZ19" s="41">
        <f t="shared" si="4"/>
        <v>46038</v>
      </c>
      <c r="CA19" s="274" t="s">
        <v>39</v>
      </c>
      <c r="CB19" s="275"/>
      <c r="CC19" s="275"/>
      <c r="CD19" s="276"/>
      <c r="CE19" s="13"/>
      <c r="CF19" s="25"/>
      <c r="CG19" s="257"/>
      <c r="CH19" s="223"/>
      <c r="CI19" s="286" t="s">
        <v>46</v>
      </c>
      <c r="CJ19" s="287"/>
      <c r="CK19" s="287"/>
      <c r="CL19" s="288"/>
      <c r="CM19" s="90"/>
      <c r="CN19" s="90"/>
      <c r="CO19" s="90"/>
      <c r="CP19" s="90"/>
      <c r="CQ19" s="41">
        <f t="shared" si="5"/>
        <v>46069</v>
      </c>
      <c r="CR19" s="274" t="s">
        <v>35</v>
      </c>
      <c r="CS19" s="275"/>
      <c r="CT19" s="275"/>
      <c r="CU19" s="276"/>
      <c r="CV19" s="240"/>
      <c r="CW19" s="240"/>
      <c r="CX19" s="240"/>
      <c r="CY19" s="240"/>
      <c r="CZ19" s="228"/>
      <c r="DA19" s="228"/>
      <c r="DB19" s="228"/>
      <c r="DC19" s="228"/>
      <c r="DD19" s="229"/>
      <c r="DE19" s="229"/>
      <c r="DF19" s="229"/>
      <c r="DG19" s="229"/>
      <c r="DH19" s="41">
        <f t="shared" si="6"/>
        <v>46097</v>
      </c>
      <c r="DI19" s="120" t="s">
        <v>16</v>
      </c>
      <c r="DJ19" s="120"/>
      <c r="DK19" s="120" t="s">
        <v>16</v>
      </c>
      <c r="DL19" s="120"/>
      <c r="DM19" s="92"/>
      <c r="DN19" s="92"/>
      <c r="DO19" s="92"/>
      <c r="DP19" s="92"/>
      <c r="DQ19" s="14"/>
      <c r="DR19" s="14"/>
      <c r="DS19" s="14"/>
      <c r="DT19" s="14"/>
      <c r="DU19" s="120" t="s">
        <v>16</v>
      </c>
      <c r="DV19" s="120"/>
      <c r="DW19" s="120" t="s">
        <v>16</v>
      </c>
      <c r="DX19" s="120"/>
      <c r="DY19" s="41">
        <f t="shared" si="7"/>
        <v>46128</v>
      </c>
      <c r="DZ19" s="79" t="s">
        <v>5</v>
      </c>
      <c r="EA19" s="79" t="s">
        <v>5</v>
      </c>
      <c r="EB19" s="79" t="s">
        <v>5</v>
      </c>
      <c r="EC19" s="79" t="s">
        <v>5</v>
      </c>
      <c r="ED19" s="126"/>
      <c r="EE19" s="127"/>
      <c r="EF19" s="126"/>
      <c r="EG19" s="127"/>
      <c r="EH19" s="26"/>
      <c r="EI19" s="26"/>
      <c r="EJ19" s="26"/>
      <c r="EK19" s="26"/>
      <c r="EL19" s="26"/>
      <c r="EM19" s="26"/>
      <c r="EN19" s="26"/>
      <c r="EO19" s="26"/>
      <c r="EP19" s="41">
        <f t="shared" si="8"/>
        <v>46158</v>
      </c>
      <c r="EQ19" s="65"/>
      <c r="ER19" s="45"/>
      <c r="ES19" s="65"/>
      <c r="ET19" s="45"/>
      <c r="EU19" s="45"/>
      <c r="EV19" s="45"/>
      <c r="EW19" s="45"/>
      <c r="EX19" s="45"/>
      <c r="EY19" s="53"/>
      <c r="EZ19" s="53"/>
      <c r="FA19" s="53"/>
      <c r="FB19" s="53"/>
      <c r="FC19" s="53"/>
      <c r="FD19" s="53"/>
      <c r="FE19" s="53"/>
      <c r="FF19" s="53"/>
      <c r="FG19" s="41">
        <f t="shared" si="9"/>
        <v>46189</v>
      </c>
      <c r="FH19" s="270" t="s">
        <v>26</v>
      </c>
      <c r="FI19" s="270" t="s">
        <v>26</v>
      </c>
      <c r="FJ19" s="270" t="s">
        <v>26</v>
      </c>
      <c r="FK19" s="270" t="s">
        <v>26</v>
      </c>
      <c r="FL19" s="120" t="s">
        <v>16</v>
      </c>
      <c r="FM19" s="122"/>
      <c r="FN19" s="120" t="s">
        <v>16</v>
      </c>
      <c r="FO19" s="121"/>
      <c r="FP19" s="120" t="s">
        <v>16</v>
      </c>
      <c r="FQ19" s="121"/>
      <c r="FR19" s="120" t="s">
        <v>16</v>
      </c>
      <c r="FS19" s="121"/>
      <c r="FT19" s="114"/>
      <c r="FU19" s="114"/>
      <c r="FV19" s="114"/>
      <c r="FW19" s="114"/>
      <c r="FX19" s="41">
        <f t="shared" si="10"/>
        <v>46219</v>
      </c>
      <c r="FY19" s="26"/>
      <c r="FZ19" s="26"/>
      <c r="GA19" s="26"/>
      <c r="GB19" s="26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41">
        <f t="shared" si="11"/>
        <v>46250</v>
      </c>
      <c r="GP19" s="5"/>
      <c r="GQ19" s="3"/>
      <c r="GR19" s="3"/>
    </row>
    <row r="20" spans="1:200" ht="25.2" customHeight="1" x14ac:dyDescent="0.3">
      <c r="A20" s="159">
        <f t="shared" si="12"/>
        <v>45886</v>
      </c>
      <c r="B20" s="136"/>
      <c r="C20" s="48"/>
      <c r="D20" s="48"/>
      <c r="E20" s="144"/>
      <c r="F20" s="202"/>
      <c r="G20" s="48"/>
      <c r="H20" s="48"/>
      <c r="I20" s="137"/>
      <c r="J20" s="198">
        <f t="shared" si="0"/>
        <v>45917</v>
      </c>
      <c r="K20" s="133"/>
      <c r="L20" s="196"/>
      <c r="M20" s="13"/>
      <c r="N20" s="196"/>
      <c r="O20" s="133"/>
      <c r="P20" s="260"/>
      <c r="Q20" s="13"/>
      <c r="R20" s="259"/>
      <c r="S20" s="133"/>
      <c r="T20" s="127"/>
      <c r="U20" s="13"/>
      <c r="V20" s="260"/>
      <c r="W20" s="133"/>
      <c r="X20" s="259"/>
      <c r="Y20" s="13"/>
      <c r="Z20" s="127"/>
      <c r="AA20" s="215">
        <f t="shared" si="1"/>
        <v>45947</v>
      </c>
      <c r="AB20" s="149"/>
      <c r="AC20" s="13"/>
      <c r="AD20" s="13"/>
      <c r="AE20" s="135"/>
      <c r="AF20" s="133"/>
      <c r="AG20" s="13"/>
      <c r="AH20" s="13"/>
      <c r="AI20" s="25"/>
      <c r="AJ20" s="133"/>
      <c r="AK20" s="17"/>
      <c r="AL20" s="13"/>
      <c r="AM20" s="223"/>
      <c r="AN20" s="149"/>
      <c r="AO20" s="265"/>
      <c r="AP20" s="18"/>
      <c r="AQ20" s="265"/>
      <c r="AR20" s="215">
        <f t="shared" si="2"/>
        <v>45978</v>
      </c>
      <c r="AS20" s="164"/>
      <c r="AT20" s="26"/>
      <c r="AU20" s="26"/>
      <c r="AV20" s="165"/>
      <c r="AW20" s="174"/>
      <c r="AX20" s="92"/>
      <c r="AY20" s="92"/>
      <c r="AZ20" s="175"/>
      <c r="BA20" s="173"/>
      <c r="BB20" s="14"/>
      <c r="BC20" s="14"/>
      <c r="BD20" s="139"/>
      <c r="BE20" s="187"/>
      <c r="BF20" s="110"/>
      <c r="BG20" s="110"/>
      <c r="BH20" s="188"/>
      <c r="BI20" s="154">
        <f t="shared" si="3"/>
        <v>46008</v>
      </c>
      <c r="BJ20" s="292" t="s">
        <v>30</v>
      </c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3"/>
      <c r="BZ20" s="41">
        <f t="shared" si="4"/>
        <v>46039</v>
      </c>
      <c r="CA20" s="45"/>
      <c r="CB20" s="45"/>
      <c r="CC20" s="62"/>
      <c r="CD20" s="62"/>
      <c r="CE20" s="50"/>
      <c r="CF20" s="45"/>
      <c r="CG20" s="45"/>
      <c r="CH20" s="62"/>
      <c r="CI20" s="60"/>
      <c r="CJ20" s="60"/>
      <c r="CK20" s="60"/>
      <c r="CL20" s="60"/>
      <c r="CM20" s="60"/>
      <c r="CN20" s="60"/>
      <c r="CO20" s="60"/>
      <c r="CP20" s="60"/>
      <c r="CQ20" s="41">
        <f t="shared" si="5"/>
        <v>46070</v>
      </c>
      <c r="CR20" s="241"/>
      <c r="CS20" s="242"/>
      <c r="CT20" s="241"/>
      <c r="CU20" s="242"/>
      <c r="CV20" s="243"/>
      <c r="CW20" s="243"/>
      <c r="CX20" s="243"/>
      <c r="CY20" s="243"/>
      <c r="CZ20" s="231"/>
      <c r="DA20" s="231"/>
      <c r="DB20" s="231"/>
      <c r="DC20" s="231"/>
      <c r="DD20" s="244"/>
      <c r="DE20" s="244"/>
      <c r="DF20" s="244"/>
      <c r="DG20" s="244"/>
      <c r="DH20" s="41">
        <f t="shared" si="6"/>
        <v>46098</v>
      </c>
      <c r="DI20" s="120" t="s">
        <v>16</v>
      </c>
      <c r="DJ20" s="122"/>
      <c r="DK20" s="120" t="s">
        <v>16</v>
      </c>
      <c r="DL20" s="121"/>
      <c r="DM20" s="95"/>
      <c r="DN20" s="95"/>
      <c r="DO20" s="95"/>
      <c r="DP20" s="98"/>
      <c r="DQ20" s="193"/>
      <c r="DR20" s="193"/>
      <c r="DS20" s="193"/>
      <c r="DT20" s="193"/>
      <c r="DU20" s="120" t="s">
        <v>16</v>
      </c>
      <c r="DV20" s="122"/>
      <c r="DW20" s="120" t="s">
        <v>16</v>
      </c>
      <c r="DX20" s="121"/>
      <c r="DY20" s="41">
        <f t="shared" si="7"/>
        <v>46129</v>
      </c>
      <c r="DZ20" s="79" t="s">
        <v>5</v>
      </c>
      <c r="EA20" s="79" t="s">
        <v>5</v>
      </c>
      <c r="EB20" s="79" t="s">
        <v>5</v>
      </c>
      <c r="EC20" s="79" t="s">
        <v>5</v>
      </c>
      <c r="ED20" s="14"/>
      <c r="EE20" s="14"/>
      <c r="EF20" s="14"/>
      <c r="EG20" s="223"/>
      <c r="EH20" s="26"/>
      <c r="EI20" s="26"/>
      <c r="EJ20" s="26"/>
      <c r="EK20" s="26"/>
      <c r="EL20" s="26"/>
      <c r="EM20" s="26"/>
      <c r="EN20" s="26"/>
      <c r="EO20" s="26"/>
      <c r="EP20" s="41">
        <f t="shared" si="8"/>
        <v>46159</v>
      </c>
      <c r="EQ20" s="74"/>
      <c r="ER20" s="74"/>
      <c r="ES20" s="74"/>
      <c r="ET20" s="74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41">
        <f t="shared" si="9"/>
        <v>46190</v>
      </c>
      <c r="FH20" s="270" t="s">
        <v>26</v>
      </c>
      <c r="FI20" s="270" t="s">
        <v>26</v>
      </c>
      <c r="FJ20" s="270" t="s">
        <v>26</v>
      </c>
      <c r="FK20" s="270" t="s">
        <v>26</v>
      </c>
      <c r="FL20" s="120" t="s">
        <v>16</v>
      </c>
      <c r="FM20" s="121"/>
      <c r="FN20" s="120" t="s">
        <v>16</v>
      </c>
      <c r="FO20" s="123"/>
      <c r="FP20" s="120" t="s">
        <v>16</v>
      </c>
      <c r="FQ20" s="121"/>
      <c r="FR20" s="120" t="s">
        <v>16</v>
      </c>
      <c r="FS20" s="121"/>
      <c r="FT20" s="114"/>
      <c r="FU20" s="114"/>
      <c r="FV20" s="114"/>
      <c r="FW20" s="114"/>
      <c r="FX20" s="41">
        <f t="shared" si="10"/>
        <v>46220</v>
      </c>
      <c r="FY20" s="26"/>
      <c r="FZ20" s="26"/>
      <c r="GA20" s="26"/>
      <c r="GB20" s="26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41">
        <f t="shared" si="11"/>
        <v>46251</v>
      </c>
      <c r="GP20" s="5"/>
      <c r="GQ20" s="3"/>
      <c r="GR20" s="3"/>
    </row>
    <row r="21" spans="1:200" ht="25.2" customHeight="1" x14ac:dyDescent="0.3">
      <c r="A21" s="159">
        <f t="shared" si="12"/>
        <v>45887</v>
      </c>
      <c r="B21" s="133"/>
      <c r="C21" s="30"/>
      <c r="D21" s="30"/>
      <c r="E21" s="143"/>
      <c r="F21" s="203"/>
      <c r="G21" s="30"/>
      <c r="H21" s="30"/>
      <c r="I21" s="134"/>
      <c r="J21" s="198">
        <f t="shared" si="0"/>
        <v>45918</v>
      </c>
      <c r="K21" s="133"/>
      <c r="L21" s="259"/>
      <c r="M21" s="13"/>
      <c r="N21" s="259"/>
      <c r="O21" s="133"/>
      <c r="P21" s="127"/>
      <c r="Q21" s="13"/>
      <c r="R21" s="157"/>
      <c r="S21" s="133"/>
      <c r="T21" s="127"/>
      <c r="U21" s="13"/>
      <c r="V21" s="157"/>
      <c r="W21" s="133"/>
      <c r="X21" s="259"/>
      <c r="Y21" s="133"/>
      <c r="Z21" s="259"/>
      <c r="AA21" s="215">
        <f t="shared" si="1"/>
        <v>45948</v>
      </c>
      <c r="AB21" s="142"/>
      <c r="AC21" s="45"/>
      <c r="AD21" s="46"/>
      <c r="AE21" s="137"/>
      <c r="AF21" s="136"/>
      <c r="AG21" s="45"/>
      <c r="AH21" s="45"/>
      <c r="AI21" s="144"/>
      <c r="AJ21" s="136"/>
      <c r="AK21" s="48"/>
      <c r="AL21" s="45"/>
      <c r="AM21" s="137"/>
      <c r="AN21" s="136"/>
      <c r="AO21" s="45"/>
      <c r="AP21" s="45"/>
      <c r="AQ21" s="144"/>
      <c r="AR21" s="215">
        <f t="shared" si="2"/>
        <v>45979</v>
      </c>
      <c r="AS21" s="166"/>
      <c r="AT21" s="259"/>
      <c r="AU21" s="23"/>
      <c r="AV21" s="167"/>
      <c r="AW21" s="176"/>
      <c r="AX21" s="93"/>
      <c r="AY21" s="93"/>
      <c r="AZ21" s="177"/>
      <c r="BA21" s="133"/>
      <c r="BB21" s="258"/>
      <c r="BC21" s="13"/>
      <c r="BD21" s="258"/>
      <c r="BE21" s="181"/>
      <c r="BF21" s="111"/>
      <c r="BG21" s="111"/>
      <c r="BH21" s="182"/>
      <c r="BI21" s="154">
        <f t="shared" si="3"/>
        <v>46009</v>
      </c>
      <c r="BJ21" s="23"/>
      <c r="BK21" s="23"/>
      <c r="BL21" s="23"/>
      <c r="BM21" s="23"/>
      <c r="BN21" s="95"/>
      <c r="BO21" s="97"/>
      <c r="BP21" s="95"/>
      <c r="BQ21" s="97"/>
      <c r="BR21" s="13"/>
      <c r="BS21" s="13"/>
      <c r="BT21" s="257"/>
      <c r="BU21" s="223"/>
      <c r="BV21" s="13"/>
      <c r="BW21" s="127"/>
      <c r="BX21" s="13"/>
      <c r="BY21" s="127"/>
      <c r="BZ21" s="41">
        <f t="shared" si="4"/>
        <v>46040</v>
      </c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41">
        <f t="shared" si="5"/>
        <v>46071</v>
      </c>
      <c r="CR21" s="245"/>
      <c r="CS21" s="246"/>
      <c r="CT21" s="246"/>
      <c r="CU21" s="246"/>
      <c r="CV21" s="243"/>
      <c r="CW21" s="243"/>
      <c r="CX21" s="243"/>
      <c r="CY21" s="243"/>
      <c r="CZ21" s="231"/>
      <c r="DA21" s="231"/>
      <c r="DB21" s="231"/>
      <c r="DC21" s="231"/>
      <c r="DD21" s="244"/>
      <c r="DE21" s="244"/>
      <c r="DF21" s="244"/>
      <c r="DG21" s="244"/>
      <c r="DH21" s="41">
        <f t="shared" si="6"/>
        <v>46099</v>
      </c>
      <c r="DI21" s="120" t="s">
        <v>16</v>
      </c>
      <c r="DJ21" s="121"/>
      <c r="DK21" s="120" t="s">
        <v>16</v>
      </c>
      <c r="DL21" s="123"/>
      <c r="DM21" s="95"/>
      <c r="DN21" s="95"/>
      <c r="DO21" s="95"/>
      <c r="DP21" s="95"/>
      <c r="DQ21" s="193"/>
      <c r="DR21" s="193"/>
      <c r="DS21" s="193"/>
      <c r="DT21" s="193"/>
      <c r="DU21" s="120" t="s">
        <v>16</v>
      </c>
      <c r="DV21" s="121"/>
      <c r="DW21" s="120" t="s">
        <v>16</v>
      </c>
      <c r="DX21" s="123"/>
      <c r="DY21" s="41">
        <f t="shared" si="7"/>
        <v>46130</v>
      </c>
      <c r="DZ21" s="51"/>
      <c r="EA21" s="51"/>
      <c r="EB21" s="51"/>
      <c r="EC21" s="51"/>
      <c r="ED21" s="43"/>
      <c r="EE21" s="43"/>
      <c r="EF21" s="43"/>
      <c r="EG21" s="43"/>
      <c r="EH21" s="51"/>
      <c r="EI21" s="51"/>
      <c r="EJ21" s="51"/>
      <c r="EK21" s="51"/>
      <c r="EL21" s="51"/>
      <c r="EM21" s="51"/>
      <c r="EN21" s="51"/>
      <c r="EO21" s="51"/>
      <c r="EP21" s="41">
        <f t="shared" si="8"/>
        <v>46160</v>
      </c>
      <c r="EQ21" s="286" t="s">
        <v>52</v>
      </c>
      <c r="ER21" s="287"/>
      <c r="ES21" s="287"/>
      <c r="ET21" s="288"/>
      <c r="EU21" s="21"/>
      <c r="EV21" s="21"/>
      <c r="EW21" s="21"/>
      <c r="EX21" s="21"/>
      <c r="EY21" s="83"/>
      <c r="EZ21" s="83"/>
      <c r="FA21" s="83"/>
      <c r="FB21" s="83"/>
      <c r="FC21" s="26"/>
      <c r="FD21" s="26"/>
      <c r="FE21" s="26"/>
      <c r="FF21" s="26"/>
      <c r="FG21" s="41">
        <f t="shared" si="9"/>
        <v>46191</v>
      </c>
      <c r="FH21" s="270" t="s">
        <v>26</v>
      </c>
      <c r="FI21" s="270" t="s">
        <v>26</v>
      </c>
      <c r="FJ21" s="270" t="s">
        <v>26</v>
      </c>
      <c r="FK21" s="270" t="s">
        <v>26</v>
      </c>
      <c r="FL21" s="120" t="s">
        <v>16</v>
      </c>
      <c r="FM21" s="123"/>
      <c r="FN21" s="120" t="s">
        <v>16</v>
      </c>
      <c r="FO21" s="121"/>
      <c r="FP21" s="120" t="s">
        <v>16</v>
      </c>
      <c r="FQ21" s="121"/>
      <c r="FR21" s="120" t="s">
        <v>16</v>
      </c>
      <c r="FS21" s="121"/>
      <c r="FT21" s="114"/>
      <c r="FU21" s="114"/>
      <c r="FV21" s="114"/>
      <c r="FW21" s="114"/>
      <c r="FX21" s="41">
        <f t="shared" si="10"/>
        <v>46221</v>
      </c>
      <c r="FY21" s="51"/>
      <c r="FZ21" s="51"/>
      <c r="GA21" s="51"/>
      <c r="GB21" s="51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1">
        <f t="shared" si="11"/>
        <v>46252</v>
      </c>
      <c r="GP21" s="5"/>
      <c r="GQ21" s="3"/>
      <c r="GR21" s="3"/>
    </row>
    <row r="22" spans="1:200" ht="25.2" customHeight="1" x14ac:dyDescent="0.3">
      <c r="A22" s="159">
        <f t="shared" si="12"/>
        <v>45888</v>
      </c>
      <c r="B22" s="283" t="s">
        <v>27</v>
      </c>
      <c r="C22" s="284"/>
      <c r="D22" s="284"/>
      <c r="E22" s="284"/>
      <c r="F22" s="284"/>
      <c r="G22" s="284"/>
      <c r="H22" s="284"/>
      <c r="I22" s="309"/>
      <c r="J22" s="198">
        <f t="shared" si="0"/>
        <v>45919</v>
      </c>
      <c r="K22" s="133"/>
      <c r="L22" s="127"/>
      <c r="M22" s="264"/>
      <c r="N22" s="264"/>
      <c r="O22" s="13"/>
      <c r="P22" s="25"/>
      <c r="Q22" s="13"/>
      <c r="R22" s="223"/>
      <c r="S22" s="133"/>
      <c r="T22" s="259"/>
      <c r="U22" s="13"/>
      <c r="V22" s="25"/>
      <c r="W22" s="133"/>
      <c r="X22" s="259"/>
      <c r="Y22" s="133"/>
      <c r="Z22" s="259"/>
      <c r="AA22" s="215">
        <f t="shared" si="1"/>
        <v>45949</v>
      </c>
      <c r="AB22" s="145"/>
      <c r="AC22" s="43"/>
      <c r="AD22" s="43"/>
      <c r="AE22" s="138"/>
      <c r="AF22" s="145"/>
      <c r="AG22" s="43"/>
      <c r="AH22" s="43"/>
      <c r="AI22" s="138"/>
      <c r="AJ22" s="145"/>
      <c r="AK22" s="43"/>
      <c r="AL22" s="43"/>
      <c r="AM22" s="138"/>
      <c r="AN22" s="145"/>
      <c r="AO22" s="43"/>
      <c r="AP22" s="43"/>
      <c r="AQ22" s="138"/>
      <c r="AR22" s="215">
        <f t="shared" si="2"/>
        <v>45980</v>
      </c>
      <c r="AS22" s="166"/>
      <c r="AT22" s="259"/>
      <c r="AU22" s="23"/>
      <c r="AV22" s="167"/>
      <c r="AW22" s="176"/>
      <c r="AX22" s="93"/>
      <c r="AY22" s="93"/>
      <c r="AZ22" s="177"/>
      <c r="BA22" s="133"/>
      <c r="BB22" s="13"/>
      <c r="BC22" s="13"/>
      <c r="BD22" s="259"/>
      <c r="BE22" s="181"/>
      <c r="BF22" s="111"/>
      <c r="BG22" s="111"/>
      <c r="BH22" s="182"/>
      <c r="BI22" s="154">
        <f t="shared" si="3"/>
        <v>46010</v>
      </c>
      <c r="BJ22" s="23"/>
      <c r="BK22" s="23"/>
      <c r="BL22" s="23"/>
      <c r="BM22" s="23"/>
      <c r="BN22" s="95"/>
      <c r="BO22" s="95"/>
      <c r="BP22" s="95"/>
      <c r="BQ22" s="98"/>
      <c r="BR22" s="13"/>
      <c r="BS22" s="25"/>
      <c r="BT22" s="13"/>
      <c r="BU22" s="25"/>
      <c r="BV22" s="23"/>
      <c r="BW22" s="23"/>
      <c r="BX22" s="23"/>
      <c r="BY22" s="23"/>
      <c r="BZ22" s="41">
        <f t="shared" si="4"/>
        <v>46041</v>
      </c>
      <c r="CA22" s="26"/>
      <c r="CB22" s="26"/>
      <c r="CC22" s="26"/>
      <c r="CD22" s="26"/>
      <c r="CE22" s="286" t="s">
        <v>47</v>
      </c>
      <c r="CF22" s="287"/>
      <c r="CG22" s="287"/>
      <c r="CH22" s="288"/>
      <c r="CI22" s="83"/>
      <c r="CJ22" s="83"/>
      <c r="CK22" s="83"/>
      <c r="CL22" s="83"/>
      <c r="CM22" s="87"/>
      <c r="CN22" s="87"/>
      <c r="CO22" s="87"/>
      <c r="CP22" s="87"/>
      <c r="CQ22" s="41">
        <f t="shared" si="5"/>
        <v>46072</v>
      </c>
      <c r="CR22" s="245"/>
      <c r="CS22" s="196"/>
      <c r="CT22" s="245"/>
      <c r="CU22" s="196"/>
      <c r="CV22" s="247"/>
      <c r="CW22" s="247"/>
      <c r="CX22" s="247"/>
      <c r="CY22" s="247"/>
      <c r="CZ22" s="231"/>
      <c r="DA22" s="231"/>
      <c r="DB22" s="231"/>
      <c r="DC22" s="231"/>
      <c r="DD22" s="244"/>
      <c r="DE22" s="244"/>
      <c r="DF22" s="244"/>
      <c r="DG22" s="244"/>
      <c r="DH22" s="41">
        <f t="shared" si="6"/>
        <v>46100</v>
      </c>
      <c r="DI22" s="120" t="s">
        <v>16</v>
      </c>
      <c r="DJ22" s="123"/>
      <c r="DK22" s="120" t="s">
        <v>16</v>
      </c>
      <c r="DL22" s="121"/>
      <c r="DM22" s="99"/>
      <c r="DN22" s="95"/>
      <c r="DO22" s="95"/>
      <c r="DP22" s="95"/>
      <c r="DQ22" s="193"/>
      <c r="DR22" s="193"/>
      <c r="DS22" s="14"/>
      <c r="DT22" s="223"/>
      <c r="DU22" s="120" t="s">
        <v>16</v>
      </c>
      <c r="DV22" s="123"/>
      <c r="DW22" s="120" t="s">
        <v>16</v>
      </c>
      <c r="DX22" s="121"/>
      <c r="DY22" s="41">
        <f t="shared" si="7"/>
        <v>46131</v>
      </c>
      <c r="DZ22" s="51"/>
      <c r="EA22" s="51"/>
      <c r="EB22" s="51"/>
      <c r="EC22" s="51"/>
      <c r="ED22" s="43"/>
      <c r="EE22" s="43"/>
      <c r="EF22" s="43"/>
      <c r="EG22" s="43"/>
      <c r="EH22" s="51"/>
      <c r="EI22" s="51"/>
      <c r="EJ22" s="51"/>
      <c r="EK22" s="51"/>
      <c r="EL22" s="51"/>
      <c r="EM22" s="51"/>
      <c r="EN22" s="51"/>
      <c r="EO22" s="51"/>
      <c r="EP22" s="41">
        <f t="shared" si="8"/>
        <v>46161</v>
      </c>
      <c r="EQ22" s="101"/>
      <c r="ER22" s="101"/>
      <c r="ES22" s="101"/>
      <c r="ET22" s="101"/>
      <c r="EU22" s="79" t="s">
        <v>4</v>
      </c>
      <c r="EV22" s="79" t="s">
        <v>4</v>
      </c>
      <c r="EW22" s="79" t="s">
        <v>4</v>
      </c>
      <c r="EX22" s="79" t="s">
        <v>4</v>
      </c>
      <c r="EY22" s="84"/>
      <c r="EZ22" s="84"/>
      <c r="FA22" s="84"/>
      <c r="FB22" s="84"/>
      <c r="FC22" s="26"/>
      <c r="FD22" s="26"/>
      <c r="FE22" s="26"/>
      <c r="FF22" s="26"/>
      <c r="FG22" s="41">
        <f t="shared" si="9"/>
        <v>46192</v>
      </c>
      <c r="FH22" s="270" t="s">
        <v>26</v>
      </c>
      <c r="FI22" s="270" t="s">
        <v>26</v>
      </c>
      <c r="FJ22" s="270" t="s">
        <v>26</v>
      </c>
      <c r="FK22" s="270" t="s">
        <v>26</v>
      </c>
      <c r="FL22" s="120" t="s">
        <v>16</v>
      </c>
      <c r="FM22" s="121"/>
      <c r="FN22" s="120" t="s">
        <v>16</v>
      </c>
      <c r="FO22" s="121"/>
      <c r="FP22" s="120" t="s">
        <v>16</v>
      </c>
      <c r="FQ22" s="121"/>
      <c r="FR22" s="120" t="s">
        <v>16</v>
      </c>
      <c r="FS22" s="121"/>
      <c r="FT22" s="114"/>
      <c r="FU22" s="114"/>
      <c r="FV22" s="114"/>
      <c r="FW22" s="114"/>
      <c r="FX22" s="41">
        <f t="shared" si="10"/>
        <v>46222</v>
      </c>
      <c r="FY22" s="51"/>
      <c r="FZ22" s="51"/>
      <c r="GA22" s="51"/>
      <c r="GB22" s="51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1">
        <f t="shared" si="11"/>
        <v>46253</v>
      </c>
      <c r="GP22" s="5"/>
      <c r="GQ22" s="3"/>
      <c r="GR22" s="3"/>
    </row>
    <row r="23" spans="1:200" ht="25.2" customHeight="1" x14ac:dyDescent="0.3">
      <c r="A23" s="159">
        <f t="shared" si="12"/>
        <v>45889</v>
      </c>
      <c r="B23" s="133"/>
      <c r="C23" s="30"/>
      <c r="D23" s="30"/>
      <c r="E23" s="143"/>
      <c r="F23" s="203"/>
      <c r="G23" s="30"/>
      <c r="H23" s="30"/>
      <c r="I23" s="134"/>
      <c r="J23" s="198">
        <f t="shared" si="0"/>
        <v>45920</v>
      </c>
      <c r="K23" s="289" t="s">
        <v>23</v>
      </c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1"/>
      <c r="AA23" s="215">
        <f t="shared" si="1"/>
        <v>45950</v>
      </c>
      <c r="AB23" s="145"/>
      <c r="AC23" s="43"/>
      <c r="AD23" s="43"/>
      <c r="AE23" s="138"/>
      <c r="AF23" s="145"/>
      <c r="AG23" s="43"/>
      <c r="AH23" s="43"/>
      <c r="AI23" s="138"/>
      <c r="AJ23" s="145"/>
      <c r="AK23" s="43"/>
      <c r="AL23" s="43"/>
      <c r="AM23" s="138"/>
      <c r="AN23" s="145"/>
      <c r="AO23" s="43"/>
      <c r="AP23" s="43"/>
      <c r="AQ23" s="138"/>
      <c r="AR23" s="215">
        <f t="shared" si="2"/>
        <v>45981</v>
      </c>
      <c r="AS23" s="166"/>
      <c r="AT23" s="23"/>
      <c r="AU23" s="23"/>
      <c r="AV23" s="259"/>
      <c r="AW23" s="176"/>
      <c r="AX23" s="93"/>
      <c r="AY23" s="93"/>
      <c r="AZ23" s="177"/>
      <c r="BA23" s="140"/>
      <c r="BB23" s="259"/>
      <c r="BC23" s="13"/>
      <c r="BD23" s="223"/>
      <c r="BE23" s="191"/>
      <c r="BF23" s="117"/>
      <c r="BG23" s="117"/>
      <c r="BH23" s="192"/>
      <c r="BI23" s="154">
        <f t="shared" si="3"/>
        <v>46011</v>
      </c>
      <c r="BJ23" s="53" t="s">
        <v>0</v>
      </c>
      <c r="BK23" s="53"/>
      <c r="BL23" s="53"/>
      <c r="BM23" s="53"/>
      <c r="BN23" s="45"/>
      <c r="BO23" s="48"/>
      <c r="BP23" s="45"/>
      <c r="BQ23" s="45"/>
      <c r="BR23" s="53"/>
      <c r="BS23" s="53"/>
      <c r="BT23" s="53"/>
      <c r="BU23" s="53"/>
      <c r="BV23" s="53"/>
      <c r="BW23" s="53"/>
      <c r="BX23" s="53"/>
      <c r="BY23" s="53"/>
      <c r="BZ23" s="41">
        <f t="shared" si="4"/>
        <v>46042</v>
      </c>
      <c r="CA23" s="13"/>
      <c r="CB23" s="13"/>
      <c r="CC23" s="13"/>
      <c r="CD23" s="13"/>
      <c r="CE23" s="18"/>
      <c r="CF23" s="13"/>
      <c r="CG23" s="18"/>
      <c r="CH23" s="13"/>
      <c r="CI23" s="84"/>
      <c r="CJ23" s="84"/>
      <c r="CK23" s="84"/>
      <c r="CL23" s="84"/>
      <c r="CM23" s="90"/>
      <c r="CN23" s="90"/>
      <c r="CO23" s="90"/>
      <c r="CP23" s="90"/>
      <c r="CQ23" s="41">
        <f t="shared" si="5"/>
        <v>46073</v>
      </c>
      <c r="CR23" s="246"/>
      <c r="CS23" s="246"/>
      <c r="CT23" s="246"/>
      <c r="CU23" s="246"/>
      <c r="CV23" s="243"/>
      <c r="CW23" s="243"/>
      <c r="CX23" s="243"/>
      <c r="CY23" s="243"/>
      <c r="CZ23" s="231"/>
      <c r="DA23" s="231"/>
      <c r="DB23" s="231"/>
      <c r="DC23" s="231"/>
      <c r="DD23" s="244"/>
      <c r="DE23" s="244"/>
      <c r="DF23" s="244"/>
      <c r="DG23" s="244"/>
      <c r="DH23" s="41">
        <f t="shared" si="6"/>
        <v>46101</v>
      </c>
      <c r="DI23" s="274" t="s">
        <v>62</v>
      </c>
      <c r="DJ23" s="275"/>
      <c r="DK23" s="275"/>
      <c r="DL23" s="276"/>
      <c r="DM23" s="99"/>
      <c r="DN23" s="95"/>
      <c r="DO23" s="95"/>
      <c r="DP23" s="98"/>
      <c r="DQ23" s="193"/>
      <c r="DR23" s="193"/>
      <c r="DS23" s="193"/>
      <c r="DT23" s="193"/>
      <c r="DU23" s="120" t="s">
        <v>16</v>
      </c>
      <c r="DV23" s="121"/>
      <c r="DW23" s="120" t="s">
        <v>16</v>
      </c>
      <c r="DX23" s="121"/>
      <c r="DY23" s="41">
        <f t="shared" si="7"/>
        <v>46132</v>
      </c>
      <c r="DZ23" s="286" t="s">
        <v>49</v>
      </c>
      <c r="EA23" s="287"/>
      <c r="EB23" s="287"/>
      <c r="EC23" s="288"/>
      <c r="ED23" s="14"/>
      <c r="EE23" s="14"/>
      <c r="EF23" s="14"/>
      <c r="EG23" s="14"/>
      <c r="EH23" s="83"/>
      <c r="EI23" s="83"/>
      <c r="EJ23" s="83"/>
      <c r="EK23" s="83"/>
      <c r="EL23" s="26"/>
      <c r="EM23" s="26"/>
      <c r="EN23" s="26"/>
      <c r="EO23" s="26"/>
      <c r="EP23" s="41">
        <f t="shared" si="8"/>
        <v>46162</v>
      </c>
      <c r="EQ23" s="102"/>
      <c r="ER23" s="101"/>
      <c r="ES23" s="102"/>
      <c r="ET23" s="101"/>
      <c r="EU23" s="24"/>
      <c r="EV23" s="24"/>
      <c r="EW23" s="24"/>
      <c r="EX23" s="24"/>
      <c r="EY23" s="84"/>
      <c r="EZ23" s="84"/>
      <c r="FA23" s="84"/>
      <c r="FB23" s="84"/>
      <c r="FC23" s="26"/>
      <c r="FD23" s="26"/>
      <c r="FE23" s="26"/>
      <c r="FF23" s="26"/>
      <c r="FG23" s="41">
        <f t="shared" si="9"/>
        <v>46193</v>
      </c>
      <c r="FH23" s="53"/>
      <c r="FI23" s="53"/>
      <c r="FJ23" s="53"/>
      <c r="FK23" s="53"/>
      <c r="FL23" s="45"/>
      <c r="FM23" s="45"/>
      <c r="FN23" s="45"/>
      <c r="FO23" s="48"/>
      <c r="FP23" s="45"/>
      <c r="FQ23" s="45"/>
      <c r="FR23" s="45"/>
      <c r="FS23" s="45"/>
      <c r="FT23" s="45"/>
      <c r="FU23" s="45"/>
      <c r="FV23" s="45"/>
      <c r="FW23" s="45"/>
      <c r="FX23" s="41">
        <f t="shared" si="10"/>
        <v>46223</v>
      </c>
      <c r="FY23" s="26"/>
      <c r="FZ23" s="26"/>
      <c r="GA23" s="26"/>
      <c r="GB23" s="26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41">
        <f t="shared" si="11"/>
        <v>46254</v>
      </c>
      <c r="GP23" s="5"/>
      <c r="GQ23" s="3"/>
      <c r="GR23" s="3"/>
    </row>
    <row r="24" spans="1:200" ht="25.2" customHeight="1" x14ac:dyDescent="0.3">
      <c r="A24" s="159">
        <f t="shared" si="12"/>
        <v>45890</v>
      </c>
      <c r="B24" s="283" t="s">
        <v>28</v>
      </c>
      <c r="C24" s="284"/>
      <c r="D24" s="284"/>
      <c r="E24" s="284"/>
      <c r="F24" s="284"/>
      <c r="G24" s="284"/>
      <c r="H24" s="284"/>
      <c r="I24" s="309"/>
      <c r="J24" s="198">
        <f t="shared" si="0"/>
        <v>45921</v>
      </c>
      <c r="K24" s="136"/>
      <c r="L24" s="43"/>
      <c r="M24" s="45"/>
      <c r="N24" s="138"/>
      <c r="O24" s="136"/>
      <c r="P24" s="43"/>
      <c r="Q24" s="45"/>
      <c r="R24" s="138"/>
      <c r="S24" s="136"/>
      <c r="T24" s="43"/>
      <c r="U24" s="45"/>
      <c r="V24" s="137"/>
      <c r="W24" s="136"/>
      <c r="X24" s="45"/>
      <c r="Y24" s="45"/>
      <c r="Z24" s="138"/>
      <c r="AA24" s="215">
        <f t="shared" si="1"/>
        <v>45951</v>
      </c>
      <c r="AB24" s="145"/>
      <c r="AC24" s="43"/>
      <c r="AD24" s="43"/>
      <c r="AE24" s="138"/>
      <c r="AF24" s="145"/>
      <c r="AG24" s="43"/>
      <c r="AH24" s="43"/>
      <c r="AI24" s="138"/>
      <c r="AJ24" s="145"/>
      <c r="AK24" s="43"/>
      <c r="AL24" s="43"/>
      <c r="AM24" s="138"/>
      <c r="AN24" s="145"/>
      <c r="AO24" s="43"/>
      <c r="AP24" s="43"/>
      <c r="AQ24" s="138"/>
      <c r="AR24" s="215">
        <f t="shared" si="2"/>
        <v>45982</v>
      </c>
      <c r="AS24" s="166"/>
      <c r="AT24" s="196"/>
      <c r="AU24" s="23"/>
      <c r="AV24" s="196"/>
      <c r="AW24" s="176"/>
      <c r="AX24" s="93"/>
      <c r="AY24" s="93"/>
      <c r="AZ24" s="177"/>
      <c r="BA24" s="13"/>
      <c r="BB24" s="25"/>
      <c r="BC24" s="18"/>
      <c r="BD24" s="151"/>
      <c r="BE24" s="183"/>
      <c r="BF24" s="112"/>
      <c r="BG24" s="112"/>
      <c r="BH24" s="184"/>
      <c r="BI24" s="154">
        <f t="shared" si="3"/>
        <v>46012</v>
      </c>
      <c r="BJ24" s="51"/>
      <c r="BK24" s="51"/>
      <c r="BL24" s="51"/>
      <c r="BM24" s="51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1">
        <f t="shared" si="4"/>
        <v>46043</v>
      </c>
      <c r="CA24" s="13"/>
      <c r="CB24" s="17"/>
      <c r="CC24" s="13"/>
      <c r="CD24" s="17"/>
      <c r="CE24" s="18"/>
      <c r="CF24" s="259"/>
      <c r="CG24" s="18"/>
      <c r="CH24" s="13"/>
      <c r="CI24" s="84"/>
      <c r="CJ24" s="84"/>
      <c r="CK24" s="84"/>
      <c r="CL24" s="84"/>
      <c r="CM24" s="90"/>
      <c r="CN24" s="90"/>
      <c r="CO24" s="90"/>
      <c r="CP24" s="90"/>
      <c r="CQ24" s="41">
        <f t="shared" si="5"/>
        <v>46074</v>
      </c>
      <c r="CR24" s="233"/>
      <c r="CS24" s="233"/>
      <c r="CT24" s="233"/>
      <c r="CU24" s="248"/>
      <c r="CV24" s="234"/>
      <c r="CW24" s="234"/>
      <c r="CX24" s="234"/>
      <c r="CY24" s="234"/>
      <c r="CZ24" s="233"/>
      <c r="DA24" s="248"/>
      <c r="DB24" s="249"/>
      <c r="DC24" s="249"/>
      <c r="DD24" s="249"/>
      <c r="DE24" s="249"/>
      <c r="DF24" s="249"/>
      <c r="DG24" s="233"/>
      <c r="DH24" s="41">
        <f t="shared" si="6"/>
        <v>46102</v>
      </c>
      <c r="DI24" s="45"/>
      <c r="DJ24" s="45"/>
      <c r="DK24" s="45"/>
      <c r="DL24" s="48"/>
      <c r="DM24" s="45"/>
      <c r="DN24" s="45"/>
      <c r="DO24" s="45"/>
      <c r="DP24" s="45"/>
      <c r="DQ24" s="45"/>
      <c r="DR24" s="48"/>
      <c r="DS24" s="45"/>
      <c r="DT24" s="45"/>
      <c r="DU24" s="45"/>
      <c r="DV24" s="45"/>
      <c r="DW24" s="45"/>
      <c r="DX24" s="48"/>
      <c r="DY24" s="41">
        <f t="shared" si="7"/>
        <v>46133</v>
      </c>
      <c r="DZ24" s="101"/>
      <c r="EA24" s="101"/>
      <c r="EB24" s="101"/>
      <c r="EC24" s="101"/>
      <c r="ED24" s="14"/>
      <c r="EE24" s="14"/>
      <c r="EF24" s="14"/>
      <c r="EG24" s="14"/>
      <c r="EH24" s="84"/>
      <c r="EI24" s="84"/>
      <c r="EJ24" s="84"/>
      <c r="EK24" s="84"/>
      <c r="EL24" s="26"/>
      <c r="EM24" s="26"/>
      <c r="EN24" s="26"/>
      <c r="EO24" s="26"/>
      <c r="EP24" s="41">
        <f t="shared" si="8"/>
        <v>46163</v>
      </c>
      <c r="EQ24" s="101"/>
      <c r="ER24" s="101"/>
      <c r="ES24" s="101"/>
      <c r="ET24" s="101"/>
      <c r="EU24" s="79" t="s">
        <v>4</v>
      </c>
      <c r="EV24" s="79" t="s">
        <v>4</v>
      </c>
      <c r="EW24" s="79" t="s">
        <v>4</v>
      </c>
      <c r="EX24" s="79" t="s">
        <v>4</v>
      </c>
      <c r="EY24" s="84"/>
      <c r="EZ24" s="84"/>
      <c r="FA24" s="84"/>
      <c r="FB24" s="84"/>
      <c r="FC24" s="26"/>
      <c r="FD24" s="26"/>
      <c r="FE24" s="26"/>
      <c r="FF24" s="26"/>
      <c r="FG24" s="41">
        <f t="shared" si="9"/>
        <v>46194</v>
      </c>
      <c r="FH24" s="51"/>
      <c r="FI24" s="51"/>
      <c r="FJ24" s="51"/>
      <c r="FK24" s="51"/>
      <c r="FL24" s="51"/>
      <c r="FM24" s="51"/>
      <c r="FN24" s="51"/>
      <c r="FO24" s="51"/>
      <c r="FP24" s="43"/>
      <c r="FQ24" s="43"/>
      <c r="FR24" s="43"/>
      <c r="FS24" s="43"/>
      <c r="FT24" s="43"/>
      <c r="FU24" s="43"/>
      <c r="FV24" s="43"/>
      <c r="FW24" s="43"/>
      <c r="FX24" s="41">
        <f t="shared" si="10"/>
        <v>46224</v>
      </c>
      <c r="FY24" s="26"/>
      <c r="FZ24" s="26"/>
      <c r="GA24" s="26"/>
      <c r="GB24" s="26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41">
        <f t="shared" si="11"/>
        <v>46255</v>
      </c>
      <c r="GP24" s="5"/>
      <c r="GQ24" s="3"/>
      <c r="GR24" s="3"/>
    </row>
    <row r="25" spans="1:200" ht="25.2" customHeight="1" x14ac:dyDescent="0.3">
      <c r="A25" s="159">
        <f t="shared" si="12"/>
        <v>45891</v>
      </c>
      <c r="B25" s="133"/>
      <c r="C25" s="14"/>
      <c r="D25" s="14"/>
      <c r="E25" s="139"/>
      <c r="F25" s="173"/>
      <c r="G25" s="14"/>
      <c r="H25" s="14"/>
      <c r="I25" s="134"/>
      <c r="J25" s="198">
        <f t="shared" si="0"/>
        <v>45922</v>
      </c>
      <c r="K25" s="133"/>
      <c r="L25" s="259"/>
      <c r="M25" s="13"/>
      <c r="N25" s="127"/>
      <c r="O25" s="133"/>
      <c r="P25" s="127"/>
      <c r="Q25" s="13"/>
      <c r="R25" s="259"/>
      <c r="S25" s="133"/>
      <c r="T25" s="259"/>
      <c r="U25" s="13"/>
      <c r="V25" s="259"/>
      <c r="W25" s="133"/>
      <c r="X25" s="127"/>
      <c r="Y25" s="133"/>
      <c r="Z25" s="127"/>
      <c r="AA25" s="215">
        <f t="shared" si="1"/>
        <v>45952</v>
      </c>
      <c r="AB25" s="145"/>
      <c r="AC25" s="43"/>
      <c r="AD25" s="43"/>
      <c r="AE25" s="138"/>
      <c r="AF25" s="145"/>
      <c r="AG25" s="43"/>
      <c r="AH25" s="43"/>
      <c r="AI25" s="138"/>
      <c r="AJ25" s="145"/>
      <c r="AK25" s="43"/>
      <c r="AL25" s="43"/>
      <c r="AM25" s="138"/>
      <c r="AN25" s="145"/>
      <c r="AO25" s="43"/>
      <c r="AP25" s="43"/>
      <c r="AQ25" s="138"/>
      <c r="AR25" s="215">
        <f t="shared" si="2"/>
        <v>45983</v>
      </c>
      <c r="AS25" s="168"/>
      <c r="AT25" s="53"/>
      <c r="AU25" s="53"/>
      <c r="AV25" s="169"/>
      <c r="AW25" s="168"/>
      <c r="AX25" s="53"/>
      <c r="AY25" s="53"/>
      <c r="AZ25" s="169"/>
      <c r="BA25" s="136"/>
      <c r="BB25" s="45"/>
      <c r="BC25" s="45"/>
      <c r="BD25" s="137"/>
      <c r="BE25" s="136"/>
      <c r="BF25" s="45"/>
      <c r="BG25" s="45"/>
      <c r="BH25" s="137"/>
      <c r="BI25" s="154">
        <f t="shared" si="3"/>
        <v>46013</v>
      </c>
      <c r="BJ25" s="51"/>
      <c r="BK25" s="51"/>
      <c r="BL25" s="51"/>
      <c r="BM25" s="51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1">
        <f t="shared" si="4"/>
        <v>46044</v>
      </c>
      <c r="CA25" s="13"/>
      <c r="CB25" s="13"/>
      <c r="CC25" s="13"/>
      <c r="CD25" s="13"/>
      <c r="CE25" s="18"/>
      <c r="CF25" s="258"/>
      <c r="CG25" s="257"/>
      <c r="CH25" s="223"/>
      <c r="CI25" s="84"/>
      <c r="CJ25" s="84"/>
      <c r="CK25" s="84"/>
      <c r="CL25" s="84"/>
      <c r="CM25" s="90"/>
      <c r="CN25" s="90"/>
      <c r="CO25" s="90"/>
      <c r="CP25" s="90"/>
      <c r="CQ25" s="41">
        <f t="shared" si="5"/>
        <v>46075</v>
      </c>
      <c r="CR25" s="232"/>
      <c r="CS25" s="232"/>
      <c r="CT25" s="232"/>
      <c r="CU25" s="232"/>
      <c r="CV25" s="225"/>
      <c r="CW25" s="225"/>
      <c r="CX25" s="225"/>
      <c r="CY25" s="225"/>
      <c r="CZ25" s="232"/>
      <c r="DA25" s="232"/>
      <c r="DB25" s="232"/>
      <c r="DC25" s="232"/>
      <c r="DD25" s="232"/>
      <c r="DE25" s="232"/>
      <c r="DF25" s="232"/>
      <c r="DG25" s="232"/>
      <c r="DH25" s="41">
        <f t="shared" si="6"/>
        <v>46103</v>
      </c>
      <c r="DI25" s="51"/>
      <c r="DJ25" s="51"/>
      <c r="DK25" s="51"/>
      <c r="DL25" s="51"/>
      <c r="DM25" s="43"/>
      <c r="DN25" s="43"/>
      <c r="DO25" s="43"/>
      <c r="DP25" s="43"/>
      <c r="DQ25" s="43"/>
      <c r="DR25" s="43"/>
      <c r="DS25" s="43"/>
      <c r="DT25" s="43"/>
      <c r="DU25" s="51"/>
      <c r="DV25" s="51"/>
      <c r="DW25" s="51"/>
      <c r="DX25" s="51"/>
      <c r="DY25" s="41">
        <f t="shared" si="7"/>
        <v>46134</v>
      </c>
      <c r="DZ25" s="283" t="s">
        <v>34</v>
      </c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5"/>
      <c r="EP25" s="41">
        <f t="shared" si="8"/>
        <v>46164</v>
      </c>
      <c r="EQ25" s="102"/>
      <c r="ER25" s="101"/>
      <c r="ES25" s="102"/>
      <c r="ET25" s="101"/>
      <c r="EY25" s="84"/>
      <c r="EZ25" s="84"/>
      <c r="FA25" s="84"/>
      <c r="FB25" s="84"/>
      <c r="FC25" s="26"/>
      <c r="FD25" s="26"/>
      <c r="FE25" s="26"/>
      <c r="FF25" s="26"/>
      <c r="FG25" s="41">
        <f t="shared" si="9"/>
        <v>46195</v>
      </c>
      <c r="FH25" s="270" t="s">
        <v>26</v>
      </c>
      <c r="FI25" s="270" t="s">
        <v>26</v>
      </c>
      <c r="FJ25" s="270" t="s">
        <v>26</v>
      </c>
      <c r="FK25" s="270" t="s">
        <v>26</v>
      </c>
      <c r="FL25" s="120" t="s">
        <v>16</v>
      </c>
      <c r="FM25" s="120"/>
      <c r="FN25" s="120" t="s">
        <v>16</v>
      </c>
      <c r="FO25" s="120"/>
      <c r="FP25" s="120" t="s">
        <v>16</v>
      </c>
      <c r="FQ25" s="120"/>
      <c r="FR25" s="120" t="s">
        <v>16</v>
      </c>
      <c r="FS25" s="120"/>
      <c r="FT25" s="114"/>
      <c r="FU25" s="114"/>
      <c r="FV25" s="114"/>
      <c r="FW25" s="114"/>
      <c r="FX25" s="41">
        <f t="shared" si="10"/>
        <v>46225</v>
      </c>
      <c r="FY25" s="26"/>
      <c r="FZ25" s="26"/>
      <c r="GA25" s="26"/>
      <c r="GB25" s="26"/>
      <c r="GC25" s="14"/>
      <c r="GD25" s="14"/>
      <c r="GE25" s="14"/>
      <c r="GF25" s="14"/>
      <c r="GG25" s="22"/>
      <c r="GH25" s="22"/>
      <c r="GI25" s="22"/>
      <c r="GJ25" s="22"/>
      <c r="GK25" s="22"/>
      <c r="GL25" s="22"/>
      <c r="GM25" s="22"/>
      <c r="GN25" s="22"/>
      <c r="GO25" s="41">
        <f t="shared" si="11"/>
        <v>46256</v>
      </c>
      <c r="GP25" s="5"/>
      <c r="GQ25" s="3"/>
      <c r="GR25" s="8"/>
    </row>
    <row r="26" spans="1:200" ht="25.2" customHeight="1" x14ac:dyDescent="0.3">
      <c r="A26" s="159">
        <f t="shared" si="12"/>
        <v>45892</v>
      </c>
      <c r="B26" s="142"/>
      <c r="C26" s="45"/>
      <c r="D26" s="45"/>
      <c r="E26" s="137"/>
      <c r="F26" s="136"/>
      <c r="G26" s="45"/>
      <c r="H26" s="45"/>
      <c r="I26" s="179"/>
      <c r="J26" s="198">
        <f t="shared" si="0"/>
        <v>45923</v>
      </c>
      <c r="K26" s="133"/>
      <c r="L26" s="127"/>
      <c r="M26" s="27"/>
      <c r="N26" s="127"/>
      <c r="O26" s="133"/>
      <c r="P26" s="259"/>
      <c r="Q26" s="133"/>
      <c r="R26" s="259"/>
      <c r="S26" s="133"/>
      <c r="T26" s="259"/>
      <c r="U26" s="13"/>
      <c r="V26" s="259"/>
      <c r="W26" s="133"/>
      <c r="X26" s="259"/>
      <c r="Y26" s="13"/>
      <c r="Z26" s="259"/>
      <c r="AA26" s="215">
        <f t="shared" si="1"/>
        <v>45953</v>
      </c>
      <c r="AB26" s="145"/>
      <c r="AC26" s="43"/>
      <c r="AD26" s="43"/>
      <c r="AE26" s="138"/>
      <c r="AF26" s="145"/>
      <c r="AG26" s="43"/>
      <c r="AH26" s="43"/>
      <c r="AI26" s="138"/>
      <c r="AJ26" s="145"/>
      <c r="AK26" s="43"/>
      <c r="AL26" s="43"/>
      <c r="AM26" s="138"/>
      <c r="AN26" s="145"/>
      <c r="AO26" s="43"/>
      <c r="AP26" s="43"/>
      <c r="AQ26" s="138"/>
      <c r="AR26" s="215">
        <f t="shared" si="2"/>
        <v>45984</v>
      </c>
      <c r="AS26" s="161"/>
      <c r="AT26" s="51"/>
      <c r="AU26" s="51"/>
      <c r="AV26" s="162"/>
      <c r="AW26" s="145"/>
      <c r="AX26" s="43"/>
      <c r="AY26" s="43"/>
      <c r="AZ26" s="138"/>
      <c r="BA26" s="145"/>
      <c r="BB26" s="43"/>
      <c r="BC26" s="43"/>
      <c r="BD26" s="138"/>
      <c r="BE26" s="145"/>
      <c r="BF26" s="43"/>
      <c r="BG26" s="43"/>
      <c r="BH26" s="138"/>
      <c r="BI26" s="154">
        <f t="shared" si="3"/>
        <v>46014</v>
      </c>
      <c r="BJ26" s="51"/>
      <c r="BK26" s="51"/>
      <c r="BL26" s="51"/>
      <c r="BM26" s="51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1">
        <f t="shared" si="4"/>
        <v>46045</v>
      </c>
      <c r="CA26" s="13"/>
      <c r="CB26" s="196"/>
      <c r="CC26" s="13"/>
      <c r="CD26" s="196"/>
      <c r="CE26" s="13"/>
      <c r="CF26" s="25"/>
      <c r="CG26" s="13"/>
      <c r="CH26" s="30"/>
      <c r="CI26" s="84"/>
      <c r="CJ26" s="84"/>
      <c r="CK26" s="84"/>
      <c r="CL26" s="84"/>
      <c r="CM26" s="90"/>
      <c r="CN26" s="90"/>
      <c r="CO26" s="90"/>
      <c r="CP26" s="90"/>
      <c r="CQ26" s="41">
        <f t="shared" si="5"/>
        <v>46076</v>
      </c>
      <c r="CR26" s="226"/>
      <c r="CS26" s="226"/>
      <c r="CT26" s="226"/>
      <c r="CU26" s="226"/>
      <c r="CV26" s="240"/>
      <c r="CW26" s="240"/>
      <c r="CX26" s="240"/>
      <c r="CY26" s="240"/>
      <c r="CZ26" s="226"/>
      <c r="DA26" s="226"/>
      <c r="DB26" s="226"/>
      <c r="DC26" s="226"/>
      <c r="DD26" s="226"/>
      <c r="DE26" s="226"/>
      <c r="DF26" s="226"/>
      <c r="DG26" s="226"/>
      <c r="DH26" s="41">
        <f t="shared" si="6"/>
        <v>46104</v>
      </c>
      <c r="DI26" s="274" t="s">
        <v>61</v>
      </c>
      <c r="DJ26" s="275"/>
      <c r="DK26" s="275"/>
      <c r="DL26" s="276"/>
      <c r="DM26" s="14"/>
      <c r="DN26" s="14"/>
      <c r="DO26" s="14"/>
      <c r="DP26" s="14"/>
      <c r="DQ26" s="14"/>
      <c r="DR26" s="14"/>
      <c r="DS26" s="14"/>
      <c r="DT26" s="14"/>
      <c r="DU26" s="120" t="s">
        <v>16</v>
      </c>
      <c r="DV26" s="120"/>
      <c r="DW26" s="120" t="s">
        <v>16</v>
      </c>
      <c r="DX26" s="120"/>
      <c r="DY26" s="41">
        <f t="shared" si="7"/>
        <v>46135</v>
      </c>
      <c r="DZ26" s="101"/>
      <c r="EA26" s="101"/>
      <c r="EB26" s="101"/>
      <c r="EC26" s="101"/>
      <c r="ED26" s="14"/>
      <c r="EE26" s="14"/>
      <c r="EF26" s="14"/>
      <c r="EG26" s="223"/>
      <c r="EH26" s="84"/>
      <c r="EI26" s="84"/>
      <c r="EJ26" s="84"/>
      <c r="EK26" s="84"/>
      <c r="EL26" s="26"/>
      <c r="EM26" s="26"/>
      <c r="EN26" s="26"/>
      <c r="EO26" s="26"/>
      <c r="EP26" s="41">
        <f t="shared" si="8"/>
        <v>46165</v>
      </c>
      <c r="EQ26" s="45"/>
      <c r="ER26" s="45"/>
      <c r="ES26" s="45"/>
      <c r="ET26" s="45"/>
      <c r="EU26" s="75"/>
      <c r="EV26" s="75"/>
      <c r="EW26" s="75"/>
      <c r="EX26" s="75"/>
      <c r="EY26" s="53"/>
      <c r="EZ26" s="53"/>
      <c r="FA26" s="53"/>
      <c r="FB26" s="53"/>
      <c r="FC26" s="53"/>
      <c r="FD26" s="53"/>
      <c r="FE26" s="53"/>
      <c r="FF26" s="53"/>
      <c r="FG26" s="41">
        <f t="shared" si="9"/>
        <v>46196</v>
      </c>
      <c r="FH26" s="270" t="s">
        <v>26</v>
      </c>
      <c r="FI26" s="270" t="s">
        <v>26</v>
      </c>
      <c r="FJ26" s="270" t="s">
        <v>26</v>
      </c>
      <c r="FK26" s="270" t="s">
        <v>26</v>
      </c>
      <c r="FL26" s="120" t="s">
        <v>16</v>
      </c>
      <c r="FM26" s="121"/>
      <c r="FN26" s="120" t="s">
        <v>16</v>
      </c>
      <c r="FO26" s="121"/>
      <c r="FP26" s="120" t="s">
        <v>16</v>
      </c>
      <c r="FQ26" s="121"/>
      <c r="FR26" s="120" t="s">
        <v>16</v>
      </c>
      <c r="FS26" s="121"/>
      <c r="FT26" s="114"/>
      <c r="FU26" s="114"/>
      <c r="FV26" s="114"/>
      <c r="FW26" s="114"/>
      <c r="FX26" s="41">
        <f t="shared" si="10"/>
        <v>46226</v>
      </c>
      <c r="FY26" s="26"/>
      <c r="FZ26" s="26"/>
      <c r="GA26" s="26"/>
      <c r="GB26" s="26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41">
        <f t="shared" si="11"/>
        <v>46257</v>
      </c>
      <c r="GP26" s="5"/>
      <c r="GQ26" s="3"/>
      <c r="GR26" s="3"/>
    </row>
    <row r="27" spans="1:200" ht="25.2" customHeight="1" x14ac:dyDescent="0.3">
      <c r="A27" s="159">
        <f t="shared" si="12"/>
        <v>45893</v>
      </c>
      <c r="B27" s="136"/>
      <c r="C27" s="66"/>
      <c r="D27" s="66"/>
      <c r="E27" s="206"/>
      <c r="F27" s="199"/>
      <c r="G27" s="67"/>
      <c r="H27" s="67"/>
      <c r="I27" s="179"/>
      <c r="J27" s="198">
        <f t="shared" si="0"/>
        <v>45924</v>
      </c>
      <c r="K27" s="133"/>
      <c r="L27" s="196"/>
      <c r="M27" s="27"/>
      <c r="N27" s="196"/>
      <c r="O27" s="133"/>
      <c r="P27" s="259"/>
      <c r="Q27" s="13"/>
      <c r="R27" s="127"/>
      <c r="S27" s="133"/>
      <c r="T27" s="259"/>
      <c r="U27" s="133"/>
      <c r="V27" s="259"/>
      <c r="W27" s="133"/>
      <c r="X27" s="127"/>
      <c r="Y27" s="13"/>
      <c r="Z27" s="259"/>
      <c r="AA27" s="215">
        <f t="shared" si="1"/>
        <v>45954</v>
      </c>
      <c r="AB27" s="145"/>
      <c r="AC27" s="43"/>
      <c r="AD27" s="43"/>
      <c r="AE27" s="138"/>
      <c r="AF27" s="145"/>
      <c r="AG27" s="43"/>
      <c r="AH27" s="43"/>
      <c r="AI27" s="138"/>
      <c r="AJ27" s="145"/>
      <c r="AK27" s="43"/>
      <c r="AL27" s="43"/>
      <c r="AM27" s="138"/>
      <c r="AN27" s="145"/>
      <c r="AO27" s="43"/>
      <c r="AP27" s="43"/>
      <c r="AQ27" s="138"/>
      <c r="AR27" s="215">
        <f t="shared" si="2"/>
        <v>45985</v>
      </c>
      <c r="AS27" s="164"/>
      <c r="AT27" s="26"/>
      <c r="AU27" s="26"/>
      <c r="AV27" s="165"/>
      <c r="AW27" s="174"/>
      <c r="AX27" s="92"/>
      <c r="AY27" s="92"/>
      <c r="AZ27" s="175"/>
      <c r="BA27" s="173"/>
      <c r="BB27" s="259"/>
      <c r="BC27" s="14"/>
      <c r="BD27" s="259"/>
      <c r="BE27" s="187"/>
      <c r="BF27" s="110"/>
      <c r="BG27" s="110"/>
      <c r="BH27" s="188"/>
      <c r="BI27" s="154">
        <f t="shared" si="3"/>
        <v>46015</v>
      </c>
      <c r="BJ27" s="51"/>
      <c r="BK27" s="51"/>
      <c r="BL27" s="51"/>
      <c r="BM27" s="51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1">
        <f t="shared" si="4"/>
        <v>46046</v>
      </c>
      <c r="CA27" s="45"/>
      <c r="CB27" s="45"/>
      <c r="CC27" s="45"/>
      <c r="CD27" s="45"/>
      <c r="CE27" s="50"/>
      <c r="CF27" s="45"/>
      <c r="CG27" s="45"/>
      <c r="CH27" s="62"/>
      <c r="CI27" s="60"/>
      <c r="CJ27" s="60"/>
      <c r="CK27" s="60"/>
      <c r="CL27" s="60"/>
      <c r="CM27" s="60"/>
      <c r="CN27" s="60"/>
      <c r="CO27" s="60"/>
      <c r="CP27" s="60"/>
      <c r="CQ27" s="41">
        <f t="shared" si="5"/>
        <v>46077</v>
      </c>
      <c r="CR27" s="246"/>
      <c r="CS27" s="196"/>
      <c r="CT27" s="246"/>
      <c r="CU27" s="196"/>
      <c r="CV27" s="243"/>
      <c r="CW27" s="243"/>
      <c r="CX27" s="243"/>
      <c r="CY27" s="243"/>
      <c r="CZ27" s="226"/>
      <c r="DA27" s="226"/>
      <c r="DB27" s="226"/>
      <c r="DC27" s="226"/>
      <c r="DD27" s="250"/>
      <c r="DE27" s="250"/>
      <c r="DF27" s="250"/>
      <c r="DG27" s="250"/>
      <c r="DH27" s="41">
        <f t="shared" si="6"/>
        <v>46105</v>
      </c>
      <c r="DI27" s="120" t="s">
        <v>16</v>
      </c>
      <c r="DJ27" s="121"/>
      <c r="DK27" s="120" t="s">
        <v>16</v>
      </c>
      <c r="DL27" s="121"/>
      <c r="DM27" s="13"/>
      <c r="DN27" s="13"/>
      <c r="DO27" s="13"/>
      <c r="DP27" s="30"/>
      <c r="DQ27" s="193"/>
      <c r="DR27" s="193"/>
      <c r="DS27" s="193"/>
      <c r="DT27" s="193"/>
      <c r="DU27" s="120" t="s">
        <v>16</v>
      </c>
      <c r="DV27" s="121"/>
      <c r="DW27" s="120" t="s">
        <v>16</v>
      </c>
      <c r="DX27" s="121"/>
      <c r="DY27" s="41">
        <f t="shared" si="7"/>
        <v>46136</v>
      </c>
      <c r="DZ27" s="102"/>
      <c r="EA27" s="101"/>
      <c r="EB27" s="102"/>
      <c r="EC27" s="101"/>
      <c r="ED27" s="14"/>
      <c r="EE27" s="14"/>
      <c r="EF27" s="14"/>
      <c r="EG27" s="14"/>
      <c r="EH27" s="84"/>
      <c r="EI27" s="84"/>
      <c r="EJ27" s="84"/>
      <c r="EK27" s="84"/>
      <c r="EL27" s="26"/>
      <c r="EM27" s="26"/>
      <c r="EN27" s="26"/>
      <c r="EO27" s="26"/>
      <c r="EP27" s="41">
        <f t="shared" si="8"/>
        <v>46166</v>
      </c>
      <c r="EQ27" s="74"/>
      <c r="ER27" s="74"/>
      <c r="ES27" s="74"/>
      <c r="ET27" s="74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41">
        <f t="shared" si="9"/>
        <v>46197</v>
      </c>
      <c r="FH27" s="270" t="s">
        <v>26</v>
      </c>
      <c r="FI27" s="270" t="s">
        <v>26</v>
      </c>
      <c r="FJ27" s="270" t="s">
        <v>26</v>
      </c>
      <c r="FK27" s="270" t="s">
        <v>26</v>
      </c>
      <c r="FL27" s="120" t="s">
        <v>16</v>
      </c>
      <c r="FM27" s="123" t="s">
        <v>17</v>
      </c>
      <c r="FN27" s="120" t="s">
        <v>16</v>
      </c>
      <c r="FO27" s="123" t="s">
        <v>17</v>
      </c>
      <c r="FP27" s="120" t="s">
        <v>16</v>
      </c>
      <c r="FQ27" s="121"/>
      <c r="FR27" s="120" t="s">
        <v>16</v>
      </c>
      <c r="FS27" s="121"/>
      <c r="FT27" s="114"/>
      <c r="FU27" s="114"/>
      <c r="FV27" s="114"/>
      <c r="FW27" s="114"/>
      <c r="FX27" s="41">
        <f t="shared" si="10"/>
        <v>46227</v>
      </c>
      <c r="FY27" s="26"/>
      <c r="FZ27" s="26"/>
      <c r="GA27" s="26"/>
      <c r="GB27" s="26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41">
        <f t="shared" si="11"/>
        <v>46258</v>
      </c>
      <c r="GP27" s="5"/>
      <c r="GQ27" s="3"/>
      <c r="GR27" s="3"/>
    </row>
    <row r="28" spans="1:200" ht="25.2" customHeight="1" x14ac:dyDescent="0.3">
      <c r="A28" s="159">
        <f t="shared" si="12"/>
        <v>45894</v>
      </c>
      <c r="B28" s="133"/>
      <c r="C28" s="196"/>
      <c r="D28" s="13"/>
      <c r="E28" s="266"/>
      <c r="F28" s="204"/>
      <c r="G28" s="196"/>
      <c r="H28" s="196"/>
      <c r="I28" s="267"/>
      <c r="J28" s="198">
        <f t="shared" si="0"/>
        <v>45925</v>
      </c>
      <c r="K28" s="133"/>
      <c r="L28" s="127"/>
      <c r="M28" s="13"/>
      <c r="N28" s="259"/>
      <c r="O28" s="133"/>
      <c r="P28" s="258"/>
      <c r="Q28" s="13"/>
      <c r="R28" s="223"/>
      <c r="S28" s="133"/>
      <c r="T28" s="259"/>
      <c r="U28" s="13"/>
      <c r="V28" s="258"/>
      <c r="W28" s="133"/>
      <c r="X28" s="259"/>
      <c r="Y28" s="13"/>
      <c r="Z28" s="260"/>
      <c r="AA28" s="215">
        <f t="shared" si="1"/>
        <v>45955</v>
      </c>
      <c r="AB28" s="145"/>
      <c r="AC28" s="43"/>
      <c r="AD28" s="43"/>
      <c r="AE28" s="138"/>
      <c r="AF28" s="145"/>
      <c r="AG28" s="43"/>
      <c r="AH28" s="43"/>
      <c r="AI28" s="138"/>
      <c r="AJ28" s="145"/>
      <c r="AK28" s="43"/>
      <c r="AL28" s="43"/>
      <c r="AM28" s="138"/>
      <c r="AN28" s="145"/>
      <c r="AO28" s="43"/>
      <c r="AP28" s="43"/>
      <c r="AQ28" s="138"/>
      <c r="AR28" s="215">
        <f t="shared" si="2"/>
        <v>45986</v>
      </c>
      <c r="AS28" s="166"/>
      <c r="AT28" s="23"/>
      <c r="AU28" s="23"/>
      <c r="AV28" s="167"/>
      <c r="AW28" s="176"/>
      <c r="AX28" s="93"/>
      <c r="AY28" s="93"/>
      <c r="AZ28" s="177"/>
      <c r="BA28" s="133"/>
      <c r="BB28" s="259"/>
      <c r="BC28" s="13"/>
      <c r="BD28" s="259"/>
      <c r="BE28" s="181"/>
      <c r="BF28" s="111"/>
      <c r="BG28" s="111"/>
      <c r="BH28" s="182"/>
      <c r="BI28" s="154">
        <f t="shared" si="3"/>
        <v>46016</v>
      </c>
      <c r="BJ28" s="51"/>
      <c r="BK28" s="51"/>
      <c r="BL28" s="51"/>
      <c r="BM28" s="51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1">
        <f t="shared" si="4"/>
        <v>46047</v>
      </c>
      <c r="CA28" s="64"/>
      <c r="CB28" s="64"/>
      <c r="CC28" s="64"/>
      <c r="CD28" s="64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41">
        <f t="shared" si="5"/>
        <v>46078</v>
      </c>
      <c r="CR28" s="251" t="s">
        <v>4</v>
      </c>
      <c r="CS28" s="251" t="s">
        <v>4</v>
      </c>
      <c r="CT28" s="251" t="s">
        <v>4</v>
      </c>
      <c r="CU28" s="251" t="s">
        <v>4</v>
      </c>
      <c r="CV28" s="243"/>
      <c r="CW28" s="243"/>
      <c r="CX28" s="243"/>
      <c r="CY28" s="243"/>
      <c r="CZ28" s="226"/>
      <c r="DA28" s="226"/>
      <c r="DB28" s="226"/>
      <c r="DC28" s="226"/>
      <c r="DD28" s="246"/>
      <c r="DE28" s="246"/>
      <c r="DF28" s="246"/>
      <c r="DG28" s="246"/>
      <c r="DH28" s="41">
        <f t="shared" si="6"/>
        <v>46106</v>
      </c>
      <c r="DI28" s="120" t="s">
        <v>16</v>
      </c>
      <c r="DJ28" s="121"/>
      <c r="DK28" s="120" t="s">
        <v>16</v>
      </c>
      <c r="DL28" s="121"/>
      <c r="DM28" s="18"/>
      <c r="DN28" s="13"/>
      <c r="DO28" s="18"/>
      <c r="DP28" s="13"/>
      <c r="DQ28" s="193"/>
      <c r="DR28" s="193"/>
      <c r="DS28" s="193"/>
      <c r="DT28" s="193"/>
      <c r="DU28" s="120" t="s">
        <v>16</v>
      </c>
      <c r="DV28" s="121"/>
      <c r="DW28" s="120" t="s">
        <v>16</v>
      </c>
      <c r="DX28" s="121"/>
      <c r="DY28" s="41">
        <f t="shared" si="7"/>
        <v>46137</v>
      </c>
      <c r="DZ28" s="51"/>
      <c r="EA28" s="51"/>
      <c r="EB28" s="51"/>
      <c r="EC28" s="51"/>
      <c r="ED28" s="43"/>
      <c r="EE28" s="43"/>
      <c r="EF28" s="43"/>
      <c r="EG28" s="43"/>
      <c r="EH28" s="51"/>
      <c r="EI28" s="51"/>
      <c r="EJ28" s="51"/>
      <c r="EK28" s="51"/>
      <c r="EL28" s="51"/>
      <c r="EM28" s="51"/>
      <c r="EN28" s="51"/>
      <c r="EO28" s="51"/>
      <c r="EP28" s="41">
        <f t="shared" si="8"/>
        <v>46167</v>
      </c>
      <c r="EQ28" s="74"/>
      <c r="ER28" s="74"/>
      <c r="ES28" s="74"/>
      <c r="ET28" s="74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41">
        <f t="shared" si="9"/>
        <v>46198</v>
      </c>
      <c r="FH28" s="270" t="s">
        <v>26</v>
      </c>
      <c r="FI28" s="270" t="s">
        <v>26</v>
      </c>
      <c r="FJ28" s="270" t="s">
        <v>26</v>
      </c>
      <c r="FK28" s="270" t="s">
        <v>26</v>
      </c>
      <c r="FL28" s="120" t="s">
        <v>16</v>
      </c>
      <c r="FM28" s="123" t="s">
        <v>17</v>
      </c>
      <c r="FN28" s="120" t="s">
        <v>16</v>
      </c>
      <c r="FO28" s="123" t="s">
        <v>17</v>
      </c>
      <c r="FP28" s="120" t="s">
        <v>16</v>
      </c>
      <c r="FQ28" s="121"/>
      <c r="FR28" s="120" t="s">
        <v>16</v>
      </c>
      <c r="FS28" s="121"/>
      <c r="FT28" s="114"/>
      <c r="FU28" s="114"/>
      <c r="FV28" s="114"/>
      <c r="FW28" s="114"/>
      <c r="FX28" s="41">
        <f t="shared" si="10"/>
        <v>46228</v>
      </c>
      <c r="FY28" s="51"/>
      <c r="FZ28" s="51"/>
      <c r="GA28" s="51"/>
      <c r="GB28" s="51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1">
        <f t="shared" si="11"/>
        <v>46259</v>
      </c>
      <c r="GP28" s="5"/>
      <c r="GQ28" s="3"/>
      <c r="GR28" s="3"/>
    </row>
    <row r="29" spans="1:200" ht="27" customHeight="1" x14ac:dyDescent="0.3">
      <c r="A29" s="159">
        <f t="shared" si="12"/>
        <v>45895</v>
      </c>
      <c r="B29" s="133"/>
      <c r="C29" s="196"/>
      <c r="D29" s="13"/>
      <c r="E29" s="266"/>
      <c r="F29" s="204"/>
      <c r="G29" s="259"/>
      <c r="H29" s="196"/>
      <c r="I29" s="259"/>
      <c r="J29" s="198">
        <f t="shared" si="0"/>
        <v>45926</v>
      </c>
      <c r="K29" s="133"/>
      <c r="L29" s="127"/>
      <c r="M29" s="264"/>
      <c r="N29" s="264"/>
      <c r="O29" s="133"/>
      <c r="P29" s="16"/>
      <c r="Q29" s="13"/>
      <c r="R29" s="25"/>
      <c r="S29" s="13"/>
      <c r="T29" s="25"/>
      <c r="U29" s="13"/>
      <c r="V29" s="223"/>
      <c r="W29" s="264"/>
      <c r="X29" s="264"/>
      <c r="Y29" s="13"/>
      <c r="Z29" s="260"/>
      <c r="AA29" s="215">
        <f t="shared" si="1"/>
        <v>45956</v>
      </c>
      <c r="AB29" s="145"/>
      <c r="AC29" s="43"/>
      <c r="AD29" s="43"/>
      <c r="AE29" s="138"/>
      <c r="AF29" s="145"/>
      <c r="AG29" s="43"/>
      <c r="AH29" s="43"/>
      <c r="AI29" s="138"/>
      <c r="AJ29" s="145"/>
      <c r="AK29" s="43"/>
      <c r="AL29" s="43"/>
      <c r="AM29" s="138"/>
      <c r="AN29" s="145"/>
      <c r="AO29" s="43"/>
      <c r="AP29" s="43"/>
      <c r="AQ29" s="138"/>
      <c r="AR29" s="215">
        <f t="shared" si="2"/>
        <v>45987</v>
      </c>
      <c r="AS29" s="166"/>
      <c r="AT29" s="23"/>
      <c r="AU29" s="23"/>
      <c r="AV29" s="167"/>
      <c r="AW29" s="176"/>
      <c r="AX29" s="93"/>
      <c r="AY29" s="93"/>
      <c r="AZ29" s="177"/>
      <c r="BA29" s="133"/>
      <c r="BB29" s="259"/>
      <c r="BC29" s="13"/>
      <c r="BD29" s="259"/>
      <c r="BE29" s="181"/>
      <c r="BF29" s="111"/>
      <c r="BG29" s="111"/>
      <c r="BH29" s="182"/>
      <c r="BI29" s="154">
        <f t="shared" si="3"/>
        <v>46017</v>
      </c>
      <c r="BJ29" s="51"/>
      <c r="BK29" s="51"/>
      <c r="BL29" s="51"/>
      <c r="BM29" s="51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1">
        <f t="shared" si="4"/>
        <v>46048</v>
      </c>
      <c r="CA29" s="34"/>
      <c r="CB29" s="34"/>
      <c r="CC29" s="34"/>
      <c r="CD29" s="34"/>
      <c r="CE29" s="32"/>
      <c r="CF29" s="32"/>
      <c r="CG29" s="32"/>
      <c r="CH29" s="258"/>
      <c r="CI29" s="85"/>
      <c r="CJ29" s="85"/>
      <c r="CK29" s="85"/>
      <c r="CL29" s="85"/>
      <c r="CM29" s="91"/>
      <c r="CN29" s="91"/>
      <c r="CO29" s="91"/>
      <c r="CP29" s="91"/>
      <c r="CQ29" s="41">
        <f t="shared" si="5"/>
        <v>46079</v>
      </c>
      <c r="CR29" s="246"/>
      <c r="CS29" s="246"/>
      <c r="CT29" s="246"/>
      <c r="CU29" s="246"/>
      <c r="CV29" s="286" t="s">
        <v>46</v>
      </c>
      <c r="CW29" s="287"/>
      <c r="CX29" s="287"/>
      <c r="CY29" s="288"/>
      <c r="CZ29" s="226"/>
      <c r="DA29" s="226"/>
      <c r="DB29" s="226"/>
      <c r="DC29" s="226"/>
      <c r="DD29" s="241"/>
      <c r="DE29" s="241"/>
      <c r="DF29" s="241"/>
      <c r="DG29" s="252"/>
      <c r="DH29" s="41">
        <f t="shared" si="6"/>
        <v>46107</v>
      </c>
      <c r="DI29" s="79" t="s">
        <v>60</v>
      </c>
      <c r="DJ29" s="79" t="s">
        <v>60</v>
      </c>
      <c r="DK29" s="79" t="s">
        <v>60</v>
      </c>
      <c r="DL29" s="79" t="s">
        <v>60</v>
      </c>
      <c r="DM29" s="13"/>
      <c r="DN29" s="13"/>
      <c r="DO29" s="13"/>
      <c r="DP29" s="13"/>
      <c r="DQ29" s="193"/>
      <c r="DR29" s="193"/>
      <c r="DS29" s="14"/>
      <c r="DT29" s="223"/>
      <c r="DU29" s="120" t="s">
        <v>16</v>
      </c>
      <c r="DV29" s="123"/>
      <c r="DW29" s="120" t="s">
        <v>16</v>
      </c>
      <c r="DX29" s="123"/>
      <c r="DY29" s="41">
        <f t="shared" si="7"/>
        <v>46138</v>
      </c>
      <c r="DZ29" s="51"/>
      <c r="EA29" s="51"/>
      <c r="EB29" s="51"/>
      <c r="EC29" s="51"/>
      <c r="ED29" s="43"/>
      <c r="EE29" s="43"/>
      <c r="EF29" s="43"/>
      <c r="EG29" s="43"/>
      <c r="EH29" s="51"/>
      <c r="EI29" s="51"/>
      <c r="EJ29" s="51"/>
      <c r="EK29" s="51"/>
      <c r="EL29" s="51"/>
      <c r="EM29" s="51"/>
      <c r="EN29" s="51"/>
      <c r="EO29" s="51"/>
      <c r="EP29" s="41">
        <f t="shared" si="8"/>
        <v>46168</v>
      </c>
      <c r="EQ29" s="108" t="s">
        <v>51</v>
      </c>
      <c r="ER29" s="108" t="s">
        <v>51</v>
      </c>
      <c r="ES29" s="108" t="s">
        <v>51</v>
      </c>
      <c r="ET29" s="108" t="s">
        <v>51</v>
      </c>
      <c r="EU29" s="13"/>
      <c r="EV29" s="20"/>
      <c r="EW29" s="13"/>
      <c r="EX29" s="30"/>
      <c r="EY29" s="83"/>
      <c r="EZ29" s="83"/>
      <c r="FA29" s="83"/>
      <c r="FB29" s="83"/>
      <c r="FC29" s="114"/>
      <c r="FD29" s="114"/>
      <c r="FE29" s="114"/>
      <c r="FF29" s="114"/>
      <c r="FG29" s="41">
        <f t="shared" si="9"/>
        <v>46199</v>
      </c>
      <c r="FH29" s="270" t="s">
        <v>26</v>
      </c>
      <c r="FI29" s="270" t="s">
        <v>26</v>
      </c>
      <c r="FJ29" s="270" t="s">
        <v>26</v>
      </c>
      <c r="FK29" s="270" t="s">
        <v>26</v>
      </c>
      <c r="FL29" s="274" t="s">
        <v>37</v>
      </c>
      <c r="FM29" s="275"/>
      <c r="FN29" s="275"/>
      <c r="FO29" s="276"/>
      <c r="FP29" s="120" t="s">
        <v>16</v>
      </c>
      <c r="FQ29" s="121"/>
      <c r="FR29" s="120" t="s">
        <v>16</v>
      </c>
      <c r="FS29" s="121"/>
      <c r="FT29" s="114"/>
      <c r="FU29" s="114"/>
      <c r="FV29" s="114"/>
      <c r="FW29" s="114"/>
      <c r="FX29" s="41">
        <f t="shared" si="10"/>
        <v>46229</v>
      </c>
      <c r="FY29" s="51"/>
      <c r="FZ29" s="51"/>
      <c r="GA29" s="51"/>
      <c r="GB29" s="51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1">
        <f t="shared" si="11"/>
        <v>46260</v>
      </c>
      <c r="GP29" s="5"/>
      <c r="GQ29" s="3"/>
      <c r="GR29" s="3"/>
    </row>
    <row r="30" spans="1:200" ht="25.2" customHeight="1" x14ac:dyDescent="0.3">
      <c r="A30" s="159">
        <f t="shared" si="12"/>
        <v>45896</v>
      </c>
      <c r="B30" s="140"/>
      <c r="C30" s="196"/>
      <c r="D30" s="27"/>
      <c r="E30" s="266"/>
      <c r="F30" s="204"/>
      <c r="G30" s="196"/>
      <c r="H30" s="196"/>
      <c r="I30" s="196"/>
      <c r="J30" s="198">
        <f t="shared" si="0"/>
        <v>45927</v>
      </c>
      <c r="K30" s="142"/>
      <c r="L30" s="45"/>
      <c r="M30" s="46"/>
      <c r="N30" s="137"/>
      <c r="O30" s="136"/>
      <c r="P30" s="45"/>
      <c r="Q30" s="45"/>
      <c r="R30" s="137"/>
      <c r="S30" s="136"/>
      <c r="T30" s="45"/>
      <c r="U30" s="45"/>
      <c r="V30" s="137"/>
      <c r="W30" s="136"/>
      <c r="X30" s="45"/>
      <c r="Y30" s="45"/>
      <c r="Z30" s="137"/>
      <c r="AA30" s="215">
        <f t="shared" si="1"/>
        <v>45957</v>
      </c>
      <c r="AB30" s="133"/>
      <c r="AC30" s="22"/>
      <c r="AD30" s="14"/>
      <c r="AE30" s="22"/>
      <c r="AF30" s="173"/>
      <c r="AG30" s="14"/>
      <c r="AH30" s="13"/>
      <c r="AI30" s="25"/>
      <c r="AJ30" s="173"/>
      <c r="AK30" s="14"/>
      <c r="AL30" s="13"/>
      <c r="AM30" s="25"/>
      <c r="AN30" s="286" t="s">
        <v>43</v>
      </c>
      <c r="AO30" s="287"/>
      <c r="AP30" s="287"/>
      <c r="AQ30" s="288"/>
      <c r="AR30" s="215">
        <f t="shared" si="2"/>
        <v>45988</v>
      </c>
      <c r="AS30" s="140"/>
      <c r="AT30" s="13"/>
      <c r="AU30" s="27"/>
      <c r="AV30" s="259"/>
      <c r="AW30" s="176"/>
      <c r="AX30" s="93"/>
      <c r="AY30" s="93"/>
      <c r="AZ30" s="177"/>
      <c r="BA30" s="133"/>
      <c r="BB30" s="259"/>
      <c r="BC30" s="13"/>
      <c r="BD30" s="223"/>
      <c r="BE30" s="181"/>
      <c r="BF30" s="111"/>
      <c r="BG30" s="111"/>
      <c r="BH30" s="182"/>
      <c r="BI30" s="154">
        <f t="shared" si="3"/>
        <v>46018</v>
      </c>
      <c r="BJ30" s="51"/>
      <c r="BK30" s="54"/>
      <c r="BL30" s="54"/>
      <c r="BM30" s="54"/>
      <c r="BN30" s="55"/>
      <c r="BO30" s="55"/>
      <c r="BP30" s="55"/>
      <c r="BQ30" s="55"/>
      <c r="BR30" s="43"/>
      <c r="BS30" s="43"/>
      <c r="BT30" s="43"/>
      <c r="BU30" s="43"/>
      <c r="BV30" s="43"/>
      <c r="BW30" s="43"/>
      <c r="BX30" s="43"/>
      <c r="BY30" s="43"/>
      <c r="BZ30" s="41">
        <f t="shared" si="4"/>
        <v>46049</v>
      </c>
      <c r="CA30" s="13"/>
      <c r="CB30" s="13"/>
      <c r="CC30" s="13"/>
      <c r="CD30" s="17"/>
      <c r="CE30" s="13"/>
      <c r="CF30" s="13"/>
      <c r="CG30" s="13"/>
      <c r="CH30" s="20"/>
      <c r="CI30" s="84"/>
      <c r="CJ30" s="84"/>
      <c r="CK30" s="84"/>
      <c r="CL30" s="84"/>
      <c r="CM30" s="90"/>
      <c r="CN30" s="90"/>
      <c r="CO30" s="90"/>
      <c r="CP30" s="90"/>
      <c r="CQ30" s="41">
        <f t="shared" si="5"/>
        <v>46080</v>
      </c>
      <c r="CR30" s="251" t="s">
        <v>4</v>
      </c>
      <c r="CS30" s="251" t="s">
        <v>4</v>
      </c>
      <c r="CT30" s="251" t="s">
        <v>4</v>
      </c>
      <c r="CU30" s="251" t="s">
        <v>4</v>
      </c>
      <c r="CV30" s="243"/>
      <c r="CW30" s="243"/>
      <c r="CX30" s="243"/>
      <c r="CY30" s="243"/>
      <c r="CZ30" s="226"/>
      <c r="DA30" s="226"/>
      <c r="DB30" s="226"/>
      <c r="DC30" s="226"/>
      <c r="DD30" s="246"/>
      <c r="DE30" s="246"/>
      <c r="DF30" s="246"/>
      <c r="DG30" s="253"/>
      <c r="DH30" s="41">
        <f t="shared" si="6"/>
        <v>46108</v>
      </c>
      <c r="DI30" s="79" t="s">
        <v>60</v>
      </c>
      <c r="DJ30" s="79" t="s">
        <v>60</v>
      </c>
      <c r="DK30" s="79" t="s">
        <v>60</v>
      </c>
      <c r="DL30" s="79" t="s">
        <v>60</v>
      </c>
      <c r="DM30" s="20"/>
      <c r="DN30" s="20"/>
      <c r="DO30" s="13"/>
      <c r="DP30" s="30"/>
      <c r="DQ30" s="193"/>
      <c r="DR30" s="193"/>
      <c r="DS30" s="193"/>
      <c r="DT30" s="193"/>
      <c r="DU30" s="120" t="s">
        <v>16</v>
      </c>
      <c r="DV30" s="121"/>
      <c r="DW30" s="120" t="s">
        <v>16</v>
      </c>
      <c r="DX30" s="122"/>
      <c r="DY30" s="41">
        <f t="shared" si="7"/>
        <v>46139</v>
      </c>
      <c r="DZ30" s="103"/>
      <c r="EA30" s="104"/>
      <c r="EB30" s="104"/>
      <c r="EC30" s="104"/>
      <c r="ED30" s="36"/>
      <c r="EE30" s="36"/>
      <c r="EF30" s="36"/>
      <c r="EG30" s="36"/>
      <c r="EH30" s="80"/>
      <c r="EI30" s="80"/>
      <c r="EJ30" s="80"/>
      <c r="EK30" s="80"/>
      <c r="EL30" s="26"/>
      <c r="EM30" s="26"/>
      <c r="EN30" s="26"/>
      <c r="EO30" s="26"/>
      <c r="EP30" s="41">
        <f t="shared" si="8"/>
        <v>46169</v>
      </c>
      <c r="EQ30" s="108" t="s">
        <v>51</v>
      </c>
      <c r="ER30" s="108" t="s">
        <v>51</v>
      </c>
      <c r="ES30" s="108" t="s">
        <v>51</v>
      </c>
      <c r="ET30" s="108" t="s">
        <v>51</v>
      </c>
      <c r="EU30" s="13"/>
      <c r="EV30" s="20"/>
      <c r="EW30" s="13"/>
      <c r="EX30" s="20"/>
      <c r="EY30" s="84"/>
      <c r="EZ30" s="84"/>
      <c r="FA30" s="84"/>
      <c r="FB30" s="84"/>
      <c r="FC30" s="114"/>
      <c r="FD30" s="114"/>
      <c r="FE30" s="114"/>
      <c r="FF30" s="114"/>
      <c r="FG30" s="41">
        <f t="shared" si="9"/>
        <v>46200</v>
      </c>
      <c r="FH30" s="53"/>
      <c r="FI30" s="53"/>
      <c r="FJ30" s="53"/>
      <c r="FK30" s="53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8"/>
      <c r="FX30" s="41">
        <f t="shared" si="10"/>
        <v>46230</v>
      </c>
      <c r="FY30" s="26"/>
      <c r="FZ30" s="35"/>
      <c r="GA30" s="35"/>
      <c r="GB30" s="35"/>
      <c r="GC30" s="36"/>
      <c r="GD30" s="36"/>
      <c r="GE30" s="36"/>
      <c r="GF30" s="36"/>
      <c r="GG30" s="14"/>
      <c r="GH30" s="14"/>
      <c r="GI30" s="14"/>
      <c r="GJ30" s="14"/>
      <c r="GK30" s="14"/>
      <c r="GL30" s="14"/>
      <c r="GM30" s="14"/>
      <c r="GN30" s="14"/>
      <c r="GO30" s="41">
        <f t="shared" si="11"/>
        <v>46261</v>
      </c>
      <c r="GP30" s="5"/>
      <c r="GQ30" s="7"/>
      <c r="GR30" s="3"/>
    </row>
    <row r="31" spans="1:200" ht="34.5" customHeight="1" x14ac:dyDescent="0.3">
      <c r="A31" s="159">
        <f t="shared" si="12"/>
        <v>45897</v>
      </c>
      <c r="B31" s="205"/>
      <c r="C31" s="259"/>
      <c r="D31" s="129"/>
      <c r="E31" s="259"/>
      <c r="F31" s="205"/>
      <c r="G31" s="265"/>
      <c r="H31" s="129"/>
      <c r="I31" s="265"/>
      <c r="J31" s="198">
        <f t="shared" si="0"/>
        <v>45928</v>
      </c>
      <c r="K31" s="145"/>
      <c r="L31" s="43"/>
      <c r="M31" s="43"/>
      <c r="N31" s="138"/>
      <c r="O31" s="145"/>
      <c r="P31" s="43"/>
      <c r="Q31" s="43"/>
      <c r="R31" s="138"/>
      <c r="S31" s="145"/>
      <c r="T31" s="43"/>
      <c r="U31" s="43"/>
      <c r="V31" s="138"/>
      <c r="W31" s="145"/>
      <c r="X31" s="43"/>
      <c r="Y31" s="43"/>
      <c r="Z31" s="138"/>
      <c r="AA31" s="215">
        <f t="shared" si="1"/>
        <v>45958</v>
      </c>
      <c r="AB31" s="133"/>
      <c r="AC31" s="196"/>
      <c r="AD31" s="13"/>
      <c r="AE31" s="196"/>
      <c r="AF31" s="221"/>
      <c r="AG31" s="258"/>
      <c r="AH31" s="13"/>
      <c r="AI31" s="143"/>
      <c r="AJ31" s="133"/>
      <c r="AK31" s="259"/>
      <c r="AL31" s="258"/>
      <c r="AM31" s="258"/>
      <c r="AN31" s="133"/>
      <c r="AO31" s="13"/>
      <c r="AP31" s="13"/>
      <c r="AQ31" s="259"/>
      <c r="AR31" s="215">
        <f t="shared" si="2"/>
        <v>45989</v>
      </c>
      <c r="AS31" s="166"/>
      <c r="AT31" s="23"/>
      <c r="AU31" s="23"/>
      <c r="AV31" s="167"/>
      <c r="AW31" s="286" t="s">
        <v>42</v>
      </c>
      <c r="AX31" s="287"/>
      <c r="AY31" s="287"/>
      <c r="AZ31" s="288"/>
      <c r="BA31" s="13"/>
      <c r="BB31" s="25"/>
      <c r="BC31" s="13"/>
      <c r="BD31" s="134"/>
      <c r="BE31" s="181"/>
      <c r="BF31" s="111"/>
      <c r="BG31" s="111"/>
      <c r="BH31" s="182"/>
      <c r="BI31" s="154">
        <f t="shared" si="3"/>
        <v>46019</v>
      </c>
      <c r="BJ31" s="51"/>
      <c r="BK31" s="56"/>
      <c r="BL31" s="56"/>
      <c r="BM31" s="56"/>
      <c r="BN31" s="57"/>
      <c r="BO31" s="57"/>
      <c r="BP31" s="57"/>
      <c r="BQ31" s="57"/>
      <c r="BR31" s="43"/>
      <c r="BS31" s="43"/>
      <c r="BT31" s="43"/>
      <c r="BU31" s="43"/>
      <c r="BV31" s="43"/>
      <c r="BW31" s="43"/>
      <c r="BX31" s="43"/>
      <c r="BY31" s="43"/>
      <c r="BZ31" s="41">
        <f t="shared" si="4"/>
        <v>46050</v>
      </c>
      <c r="CA31" s="133"/>
      <c r="CB31" s="127"/>
      <c r="CC31" s="13"/>
      <c r="CD31" s="127"/>
      <c r="CE31" s="126"/>
      <c r="CF31" s="127"/>
      <c r="CG31" s="18"/>
      <c r="CH31" s="259"/>
      <c r="CI31" s="84"/>
      <c r="CJ31" s="84"/>
      <c r="CK31" s="84"/>
      <c r="CL31" s="84"/>
      <c r="CM31" s="90"/>
      <c r="CN31" s="90"/>
      <c r="CO31" s="90"/>
      <c r="CP31" s="90"/>
      <c r="CQ31" s="41">
        <f t="shared" si="5"/>
        <v>46081</v>
      </c>
      <c r="CR31" s="233"/>
      <c r="CS31" s="233"/>
      <c r="CT31" s="233"/>
      <c r="CU31" s="248"/>
      <c r="CV31" s="234"/>
      <c r="CW31" s="234"/>
      <c r="CX31" s="234"/>
      <c r="CY31" s="234"/>
      <c r="CZ31" s="233"/>
      <c r="DA31" s="248"/>
      <c r="DB31" s="233"/>
      <c r="DC31" s="233"/>
      <c r="DD31" s="233"/>
      <c r="DE31" s="233"/>
      <c r="DF31" s="233"/>
      <c r="DG31" s="233"/>
      <c r="DH31" s="41">
        <f t="shared" si="6"/>
        <v>46109</v>
      </c>
      <c r="DI31" s="45"/>
      <c r="DJ31" s="48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8"/>
      <c r="DY31" s="41">
        <f t="shared" si="7"/>
        <v>46140</v>
      </c>
      <c r="DZ31" s="101"/>
      <c r="EA31" s="101"/>
      <c r="EB31" s="101"/>
      <c r="EC31" s="105"/>
      <c r="ED31" s="37"/>
      <c r="EE31" s="37"/>
      <c r="EF31" s="37"/>
      <c r="EG31" s="19"/>
      <c r="EH31" s="194"/>
      <c r="EI31" s="81"/>
      <c r="EJ31" s="81"/>
      <c r="EK31" s="81"/>
      <c r="EL31" s="26"/>
      <c r="EM31" s="26"/>
      <c r="EN31" s="26"/>
      <c r="EO31" s="26"/>
      <c r="EP31" s="41">
        <f t="shared" si="8"/>
        <v>46170</v>
      </c>
      <c r="EQ31" s="108" t="s">
        <v>51</v>
      </c>
      <c r="ER31" s="108" t="s">
        <v>51</v>
      </c>
      <c r="ES31" s="108" t="s">
        <v>51</v>
      </c>
      <c r="ET31" s="108" t="s">
        <v>51</v>
      </c>
      <c r="EU31" s="13"/>
      <c r="EV31" s="13"/>
      <c r="EW31" s="13"/>
      <c r="EX31" s="13"/>
      <c r="EY31" s="84"/>
      <c r="EZ31" s="84"/>
      <c r="FA31" s="84"/>
      <c r="FB31" s="84"/>
      <c r="FC31" s="114"/>
      <c r="FD31" s="114"/>
      <c r="FE31" s="114"/>
      <c r="FF31" s="114"/>
      <c r="FG31" s="41">
        <f t="shared" si="9"/>
        <v>46201</v>
      </c>
      <c r="FH31" s="51"/>
      <c r="FI31" s="56"/>
      <c r="FJ31" s="56"/>
      <c r="FK31" s="56"/>
      <c r="FL31" s="57"/>
      <c r="FM31" s="57"/>
      <c r="FN31" s="57"/>
      <c r="FO31" s="57"/>
      <c r="FP31" s="43"/>
      <c r="FQ31" s="43"/>
      <c r="FR31" s="43"/>
      <c r="FS31" s="43"/>
      <c r="FT31" s="43"/>
      <c r="FU31" s="43"/>
      <c r="FV31" s="43"/>
      <c r="FW31" s="43"/>
      <c r="FX31" s="41">
        <f t="shared" si="10"/>
        <v>46231</v>
      </c>
      <c r="FY31" s="26"/>
      <c r="FZ31" s="38"/>
      <c r="GA31" s="38"/>
      <c r="GB31" s="38"/>
      <c r="GC31" s="39"/>
      <c r="GD31" s="39"/>
      <c r="GE31" s="39"/>
      <c r="GF31" s="39"/>
      <c r="GG31" s="14"/>
      <c r="GH31" s="14"/>
      <c r="GI31" s="14"/>
      <c r="GJ31" s="14"/>
      <c r="GK31" s="14"/>
      <c r="GL31" s="14"/>
      <c r="GM31" s="14"/>
      <c r="GN31" s="14"/>
      <c r="GO31" s="41">
        <f t="shared" si="11"/>
        <v>46262</v>
      </c>
      <c r="GP31" s="5"/>
      <c r="GQ31" s="4"/>
      <c r="GR31" s="3"/>
    </row>
    <row r="32" spans="1:200" ht="25.2" customHeight="1" x14ac:dyDescent="0.3">
      <c r="A32" s="159">
        <f t="shared" si="12"/>
        <v>45898</v>
      </c>
      <c r="B32" s="205"/>
      <c r="C32" s="129"/>
      <c r="D32" s="129"/>
      <c r="E32" s="268"/>
      <c r="F32" s="205"/>
      <c r="G32" s="127"/>
      <c r="H32" s="129"/>
      <c r="I32" s="127"/>
      <c r="J32" s="198">
        <f t="shared" si="0"/>
        <v>45929</v>
      </c>
      <c r="K32" s="133"/>
      <c r="L32" s="22"/>
      <c r="M32" s="13"/>
      <c r="N32" s="22"/>
      <c r="O32" s="133"/>
      <c r="P32" s="127"/>
      <c r="Q32" s="13"/>
      <c r="R32" s="25"/>
      <c r="S32" s="133"/>
      <c r="T32" s="259"/>
      <c r="U32" s="13"/>
      <c r="V32" s="127"/>
      <c r="W32" s="133"/>
      <c r="X32" s="13"/>
      <c r="Y32" s="13"/>
      <c r="Z32" s="259"/>
      <c r="AA32" s="215">
        <f t="shared" si="1"/>
        <v>45959</v>
      </c>
      <c r="AB32" s="303" t="s">
        <v>32</v>
      </c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5"/>
      <c r="AR32" s="215">
        <f t="shared" si="2"/>
        <v>45990</v>
      </c>
      <c r="AS32" s="168"/>
      <c r="AT32" s="53"/>
      <c r="AU32" s="53"/>
      <c r="AV32" s="169"/>
      <c r="AW32" s="168"/>
      <c r="AX32" s="53"/>
      <c r="AY32" s="53"/>
      <c r="AZ32" s="169"/>
      <c r="BA32" s="142"/>
      <c r="BB32" s="45"/>
      <c r="BC32" s="46"/>
      <c r="BD32" s="179"/>
      <c r="BE32" s="142"/>
      <c r="BF32" s="46"/>
      <c r="BG32" s="46"/>
      <c r="BH32" s="179"/>
      <c r="BI32" s="154">
        <f t="shared" si="3"/>
        <v>46020</v>
      </c>
      <c r="BJ32" s="51"/>
      <c r="BK32" s="51"/>
      <c r="BL32" s="51"/>
      <c r="BM32" s="51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1">
        <f t="shared" si="4"/>
        <v>46051</v>
      </c>
      <c r="CA32" s="133"/>
      <c r="CB32" s="127"/>
      <c r="CC32" s="13"/>
      <c r="CD32" s="127"/>
      <c r="CE32" s="126"/>
      <c r="CF32" s="127"/>
      <c r="CG32" s="257"/>
      <c r="CH32" s="223"/>
      <c r="CI32" s="84"/>
      <c r="CJ32" s="84"/>
      <c r="CK32" s="84"/>
      <c r="CL32" s="84"/>
      <c r="CM32" s="90"/>
      <c r="CN32" s="90"/>
      <c r="CO32" s="90"/>
      <c r="CP32" s="90"/>
      <c r="CQ32" s="41">
        <f t="shared" si="5"/>
        <v>46082</v>
      </c>
      <c r="CR32" s="230"/>
      <c r="CS32" s="230"/>
      <c r="CT32" s="230"/>
      <c r="CU32" s="230"/>
      <c r="CV32" s="254"/>
      <c r="CW32" s="254"/>
      <c r="CX32" s="254"/>
      <c r="CY32" s="254"/>
      <c r="CZ32" s="230"/>
      <c r="DA32" s="230"/>
      <c r="DB32" s="230"/>
      <c r="DC32" s="230"/>
      <c r="DD32" s="230"/>
      <c r="DE32" s="230"/>
      <c r="DF32" s="230"/>
      <c r="DG32" s="230"/>
      <c r="DH32" s="41">
        <f t="shared" si="6"/>
        <v>46110</v>
      </c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41">
        <f t="shared" si="7"/>
        <v>46141</v>
      </c>
      <c r="DZ32" s="101"/>
      <c r="EA32" s="101"/>
      <c r="EB32" s="101"/>
      <c r="EC32" s="101"/>
      <c r="ED32" s="29"/>
      <c r="EE32" s="17"/>
      <c r="EF32" s="29"/>
      <c r="EG32" s="17"/>
      <c r="EH32" s="81"/>
      <c r="EI32" s="195"/>
      <c r="EJ32" s="195"/>
      <c r="EK32" s="195"/>
      <c r="EL32" s="26"/>
      <c r="EM32" s="26"/>
      <c r="EN32" s="26"/>
      <c r="EO32" s="26"/>
      <c r="EP32" s="41">
        <f t="shared" si="8"/>
        <v>46171</v>
      </c>
      <c r="EQ32" s="108" t="s">
        <v>51</v>
      </c>
      <c r="ER32" s="108" t="s">
        <v>51</v>
      </c>
      <c r="ES32" s="108" t="s">
        <v>51</v>
      </c>
      <c r="ET32" s="108" t="s">
        <v>51</v>
      </c>
      <c r="EU32" s="21"/>
      <c r="EV32" s="21"/>
      <c r="EW32" s="21"/>
      <c r="EX32" s="21"/>
      <c r="EY32" s="84"/>
      <c r="EZ32" s="84"/>
      <c r="FA32" s="84"/>
      <c r="FB32" s="84"/>
      <c r="FC32" s="114"/>
      <c r="FD32" s="114"/>
      <c r="FE32" s="114"/>
      <c r="FF32" s="114"/>
      <c r="FG32" s="41">
        <f t="shared" si="9"/>
        <v>46202</v>
      </c>
      <c r="FH32" s="270" t="s">
        <v>26</v>
      </c>
      <c r="FI32" s="270" t="s">
        <v>26</v>
      </c>
      <c r="FJ32" s="270" t="s">
        <v>26</v>
      </c>
      <c r="FK32" s="270" t="s">
        <v>26</v>
      </c>
      <c r="FL32" s="14" t="s">
        <v>60</v>
      </c>
      <c r="FM32" s="14" t="s">
        <v>60</v>
      </c>
      <c r="FN32" s="14" t="s">
        <v>60</v>
      </c>
      <c r="FO32" s="14" t="s">
        <v>60</v>
      </c>
      <c r="FP32" s="120" t="s">
        <v>16</v>
      </c>
      <c r="FQ32" s="123" t="s">
        <v>17</v>
      </c>
      <c r="FR32" s="120" t="s">
        <v>16</v>
      </c>
      <c r="FS32" s="123" t="s">
        <v>17</v>
      </c>
      <c r="FT32" s="114"/>
      <c r="FU32" s="114"/>
      <c r="FV32" s="114"/>
      <c r="FW32" s="114"/>
      <c r="FX32" s="41">
        <f t="shared" si="10"/>
        <v>46232</v>
      </c>
      <c r="FY32" s="26"/>
      <c r="FZ32" s="26"/>
      <c r="GA32" s="26"/>
      <c r="GB32" s="26"/>
      <c r="GC32" s="14"/>
      <c r="GD32" s="14"/>
      <c r="GE32" s="14"/>
      <c r="GF32" s="14"/>
      <c r="GG32" s="22"/>
      <c r="GH32" s="22"/>
      <c r="GI32" s="22"/>
      <c r="GJ32" s="22"/>
      <c r="GK32" s="22"/>
      <c r="GL32" s="22"/>
      <c r="GM32" s="22"/>
      <c r="GN32" s="22"/>
      <c r="GO32" s="41">
        <f t="shared" si="11"/>
        <v>46263</v>
      </c>
      <c r="GP32" s="5"/>
      <c r="GQ32" s="3"/>
      <c r="GR32" s="8"/>
    </row>
    <row r="33" spans="1:200" ht="27" customHeight="1" x14ac:dyDescent="0.3">
      <c r="A33" s="159">
        <f t="shared" si="12"/>
        <v>45899</v>
      </c>
      <c r="B33" s="136"/>
      <c r="C33" s="45"/>
      <c r="D33" s="45"/>
      <c r="E33" s="137"/>
      <c r="F33" s="136"/>
      <c r="G33" s="45"/>
      <c r="H33" s="45"/>
      <c r="I33" s="212"/>
      <c r="J33" s="198">
        <f t="shared" si="0"/>
        <v>45930</v>
      </c>
      <c r="K33" s="133"/>
      <c r="L33" s="127"/>
      <c r="M33" s="33"/>
      <c r="N33" s="196"/>
      <c r="O33" s="150"/>
      <c r="P33" s="258"/>
      <c r="Q33" s="33"/>
      <c r="R33" s="260"/>
      <c r="S33" s="133"/>
      <c r="T33" s="260"/>
      <c r="U33" s="33"/>
      <c r="V33" s="258"/>
      <c r="W33" s="133"/>
      <c r="X33" s="259"/>
      <c r="Y33" s="133"/>
      <c r="Z33" s="127"/>
      <c r="AA33" s="215">
        <f t="shared" si="1"/>
        <v>45960</v>
      </c>
      <c r="AB33" s="133"/>
      <c r="AC33" s="196"/>
      <c r="AD33" s="13"/>
      <c r="AE33" s="196"/>
      <c r="AF33" s="133"/>
      <c r="AG33" s="259"/>
      <c r="AH33" s="13"/>
      <c r="AI33" s="157"/>
      <c r="AJ33" s="13"/>
      <c r="AK33" s="25"/>
      <c r="AL33" s="13"/>
      <c r="AM33" s="223"/>
      <c r="AN33" s="133"/>
      <c r="AO33" s="196"/>
      <c r="AP33" s="13"/>
      <c r="AQ33" s="157"/>
      <c r="AR33" s="215">
        <f t="shared" si="2"/>
        <v>45991</v>
      </c>
      <c r="AS33" s="161"/>
      <c r="AT33" s="51"/>
      <c r="AU33" s="51"/>
      <c r="AV33" s="162"/>
      <c r="AW33" s="145"/>
      <c r="AX33" s="43"/>
      <c r="AY33" s="43"/>
      <c r="AZ33" s="138"/>
      <c r="BA33" s="145"/>
      <c r="BB33" s="43"/>
      <c r="BC33" s="43"/>
      <c r="BD33" s="138"/>
      <c r="BE33" s="145"/>
      <c r="BF33" s="43"/>
      <c r="BG33" s="43"/>
      <c r="BH33" s="138"/>
      <c r="BI33" s="154">
        <f t="shared" si="3"/>
        <v>46021</v>
      </c>
      <c r="BJ33" s="51"/>
      <c r="BK33" s="51"/>
      <c r="BL33" s="51"/>
      <c r="BM33" s="51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1">
        <f t="shared" si="4"/>
        <v>46052</v>
      </c>
      <c r="CA33" s="271" t="s">
        <v>31</v>
      </c>
      <c r="CB33" s="272"/>
      <c r="CC33" s="272"/>
      <c r="CD33" s="273"/>
      <c r="CE33" s="286" t="s">
        <v>48</v>
      </c>
      <c r="CF33" s="287"/>
      <c r="CG33" s="287"/>
      <c r="CH33" s="288"/>
      <c r="CI33" s="84"/>
      <c r="CJ33" s="84"/>
      <c r="CK33" s="84"/>
      <c r="CL33" s="84"/>
      <c r="CM33" s="90"/>
      <c r="CN33" s="90"/>
      <c r="CO33" s="90"/>
      <c r="CP33" s="90"/>
      <c r="CQ33" s="41"/>
      <c r="CR33" s="230"/>
      <c r="CS33" s="230"/>
      <c r="CT33" s="230"/>
      <c r="CU33" s="230"/>
      <c r="CV33" s="254"/>
      <c r="CW33" s="254"/>
      <c r="CX33" s="254"/>
      <c r="CY33" s="254"/>
      <c r="CZ33" s="230"/>
      <c r="DA33" s="230"/>
      <c r="DB33" s="230"/>
      <c r="DC33" s="230"/>
      <c r="DD33" s="230"/>
      <c r="DE33" s="230"/>
      <c r="DF33" s="230"/>
      <c r="DG33" s="230"/>
      <c r="DH33" s="41">
        <f t="shared" si="6"/>
        <v>46111</v>
      </c>
      <c r="DI33" s="51"/>
      <c r="DJ33" s="51"/>
      <c r="DK33" s="51"/>
      <c r="DL33" s="51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1">
        <f t="shared" si="7"/>
        <v>46142</v>
      </c>
      <c r="DZ33" s="101"/>
      <c r="EA33" s="101"/>
      <c r="EB33" s="101"/>
      <c r="EC33" s="101"/>
      <c r="ED33" s="13"/>
      <c r="EE33" s="13"/>
      <c r="EF33" s="14"/>
      <c r="EG33" s="223"/>
      <c r="EH33" s="81"/>
      <c r="EI33" s="81"/>
      <c r="EJ33" s="81"/>
      <c r="EK33" s="81"/>
      <c r="EL33" s="26"/>
      <c r="EM33" s="26"/>
      <c r="EN33" s="26"/>
      <c r="EO33" s="26"/>
      <c r="EP33" s="41">
        <f t="shared" si="8"/>
        <v>46172</v>
      </c>
      <c r="EQ33" s="65"/>
      <c r="ER33" s="45"/>
      <c r="ES33" s="45"/>
      <c r="ET33" s="45"/>
      <c r="EU33" s="72"/>
      <c r="EV33" s="72"/>
      <c r="EW33" s="72"/>
      <c r="EX33" s="72"/>
      <c r="EY33" s="60"/>
      <c r="EZ33" s="60"/>
      <c r="FA33" s="60"/>
      <c r="FB33" s="60"/>
      <c r="FC33" s="72"/>
      <c r="FD33" s="72"/>
      <c r="FE33" s="72"/>
      <c r="FF33" s="72"/>
      <c r="FG33" s="41">
        <f t="shared" si="9"/>
        <v>46203</v>
      </c>
      <c r="FH33" s="270" t="s">
        <v>26</v>
      </c>
      <c r="FI33" s="270" t="s">
        <v>26</v>
      </c>
      <c r="FJ33" s="270" t="s">
        <v>26</v>
      </c>
      <c r="FK33" s="270" t="s">
        <v>26</v>
      </c>
      <c r="FL33" s="14" t="s">
        <v>60</v>
      </c>
      <c r="FM33" s="14" t="s">
        <v>60</v>
      </c>
      <c r="FN33" s="14" t="s">
        <v>60</v>
      </c>
      <c r="FO33" s="14" t="s">
        <v>60</v>
      </c>
      <c r="FP33" s="120" t="s">
        <v>16</v>
      </c>
      <c r="FQ33" s="121" t="s">
        <v>17</v>
      </c>
      <c r="FR33" s="120" t="s">
        <v>16</v>
      </c>
      <c r="FS33" s="261" t="s">
        <v>18</v>
      </c>
      <c r="FT33" s="114"/>
      <c r="FU33" s="114"/>
      <c r="FV33" s="114"/>
      <c r="FW33" s="114"/>
      <c r="FX33" s="41">
        <f t="shared" si="10"/>
        <v>46233</v>
      </c>
      <c r="FY33" s="26"/>
      <c r="FZ33" s="26"/>
      <c r="GA33" s="26"/>
      <c r="GB33" s="26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41">
        <f t="shared" si="11"/>
        <v>46264</v>
      </c>
      <c r="GP33" s="5"/>
      <c r="GQ33" s="3"/>
      <c r="GR33" s="3"/>
    </row>
    <row r="34" spans="1:200" ht="25.2" customHeight="1" thickBot="1" x14ac:dyDescent="0.35">
      <c r="A34" s="159">
        <f t="shared" si="12"/>
        <v>45900</v>
      </c>
      <c r="B34" s="208"/>
      <c r="C34" s="209"/>
      <c r="D34" s="209"/>
      <c r="E34" s="210"/>
      <c r="F34" s="208"/>
      <c r="G34" s="209"/>
      <c r="H34" s="209"/>
      <c r="I34" s="210"/>
      <c r="J34" s="198">
        <f t="shared" si="0"/>
        <v>45931</v>
      </c>
      <c r="K34" s="146"/>
      <c r="L34" s="147"/>
      <c r="M34" s="147"/>
      <c r="N34" s="148"/>
      <c r="O34" s="146"/>
      <c r="P34" s="147"/>
      <c r="Q34" s="147"/>
      <c r="R34" s="148"/>
      <c r="S34" s="146"/>
      <c r="T34" s="147"/>
      <c r="U34" s="147"/>
      <c r="V34" s="148"/>
      <c r="W34" s="146"/>
      <c r="X34" s="147"/>
      <c r="Y34" s="147"/>
      <c r="Z34" s="148"/>
      <c r="AA34" s="215">
        <f t="shared" si="1"/>
        <v>45961</v>
      </c>
      <c r="AB34" s="218"/>
      <c r="AC34" s="219"/>
      <c r="AD34" s="219"/>
      <c r="AE34" s="220"/>
      <c r="AF34" s="218"/>
      <c r="AG34" s="219"/>
      <c r="AH34" s="219"/>
      <c r="AI34" s="220"/>
      <c r="AJ34" s="218"/>
      <c r="AK34" s="219"/>
      <c r="AL34" s="219"/>
      <c r="AM34" s="220"/>
      <c r="AN34" s="218"/>
      <c r="AO34" s="219"/>
      <c r="AP34" s="219"/>
      <c r="AQ34" s="220"/>
      <c r="AR34" s="215"/>
      <c r="AS34" s="170"/>
      <c r="AT34" s="171"/>
      <c r="AU34" s="171"/>
      <c r="AV34" s="172"/>
      <c r="AW34" s="146"/>
      <c r="AX34" s="147"/>
      <c r="AY34" s="147"/>
      <c r="AZ34" s="148"/>
      <c r="BA34" s="146"/>
      <c r="BB34" s="147"/>
      <c r="BC34" s="147"/>
      <c r="BD34" s="148"/>
      <c r="BE34" s="146"/>
      <c r="BF34" s="147"/>
      <c r="BG34" s="147"/>
      <c r="BH34" s="148"/>
      <c r="BI34" s="154">
        <f t="shared" si="3"/>
        <v>46022</v>
      </c>
      <c r="BJ34" s="51"/>
      <c r="BK34" s="51"/>
      <c r="BL34" s="51"/>
      <c r="BM34" s="51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1">
        <f t="shared" si="4"/>
        <v>46053</v>
      </c>
      <c r="CA34" s="45"/>
      <c r="CB34" s="45"/>
      <c r="CC34" s="45"/>
      <c r="CD34" s="48"/>
      <c r="CE34" s="50"/>
      <c r="CF34" s="45"/>
      <c r="CG34" s="45"/>
      <c r="CH34" s="62"/>
      <c r="CI34" s="60"/>
      <c r="CJ34" s="60"/>
      <c r="CK34" s="60"/>
      <c r="CL34" s="60"/>
      <c r="CM34" s="60"/>
      <c r="CN34" s="60"/>
      <c r="CO34" s="60"/>
      <c r="CP34" s="60"/>
      <c r="CQ34" s="41"/>
      <c r="CR34" s="255"/>
      <c r="CS34" s="255"/>
      <c r="CT34" s="255"/>
      <c r="CU34" s="255"/>
      <c r="CV34" s="256"/>
      <c r="CW34" s="256"/>
      <c r="CX34" s="256"/>
      <c r="CY34" s="256"/>
      <c r="CZ34" s="255"/>
      <c r="DA34" s="255"/>
      <c r="DB34" s="255"/>
      <c r="DC34" s="255"/>
      <c r="DD34" s="255"/>
      <c r="DE34" s="255"/>
      <c r="DF34" s="255"/>
      <c r="DG34" s="255"/>
      <c r="DH34" s="41">
        <f t="shared" si="6"/>
        <v>46112</v>
      </c>
      <c r="DI34" s="65"/>
      <c r="DJ34" s="66"/>
      <c r="DK34" s="65"/>
      <c r="DL34" s="66"/>
      <c r="DM34" s="45"/>
      <c r="DN34" s="45"/>
      <c r="DO34" s="50"/>
      <c r="DP34" s="45"/>
      <c r="DQ34" s="50"/>
      <c r="DR34" s="45"/>
      <c r="DS34" s="50"/>
      <c r="DT34" s="50"/>
      <c r="DU34" s="50"/>
      <c r="DV34" s="50"/>
      <c r="DW34" s="50"/>
      <c r="DX34" s="45"/>
      <c r="DY34" s="41"/>
      <c r="DZ34" s="69"/>
      <c r="EA34" s="69"/>
      <c r="EB34" s="69"/>
      <c r="EC34" s="69"/>
      <c r="ED34" s="42"/>
      <c r="EE34" s="42"/>
      <c r="EF34" s="42"/>
      <c r="EG34" s="69"/>
      <c r="EH34" s="69"/>
      <c r="EI34" s="69"/>
      <c r="EJ34" s="69"/>
      <c r="EK34" s="69"/>
      <c r="EL34" s="69"/>
      <c r="EM34" s="69"/>
      <c r="EN34" s="69"/>
      <c r="EO34" s="69"/>
      <c r="EP34" s="41">
        <f t="shared" si="8"/>
        <v>46173</v>
      </c>
      <c r="EQ34" s="74"/>
      <c r="ER34" s="74"/>
      <c r="ES34" s="74"/>
      <c r="ET34" s="74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41"/>
      <c r="FH34" s="76"/>
      <c r="FI34" s="76"/>
      <c r="FJ34" s="76"/>
      <c r="FK34" s="76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1">
        <f t="shared" si="10"/>
        <v>46234</v>
      </c>
      <c r="FY34" s="26"/>
      <c r="FZ34" s="26"/>
      <c r="GA34" s="26"/>
      <c r="GB34" s="26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41">
        <f t="shared" si="11"/>
        <v>46265</v>
      </c>
      <c r="GP34" s="5"/>
      <c r="GQ34" s="3"/>
      <c r="GR34" s="3"/>
    </row>
    <row r="37" spans="1:200" x14ac:dyDescent="0.3">
      <c r="J37" s="70"/>
      <c r="K37" t="s">
        <v>2</v>
      </c>
      <c r="CO37" s="51"/>
      <c r="CP37" t="s">
        <v>11</v>
      </c>
    </row>
    <row r="38" spans="1:200" x14ac:dyDescent="0.3">
      <c r="J38" s="44"/>
      <c r="K38" t="s">
        <v>1</v>
      </c>
      <c r="CO38" s="92"/>
      <c r="CP38" t="s">
        <v>12</v>
      </c>
    </row>
    <row r="39" spans="1:200" x14ac:dyDescent="0.3">
      <c r="J39" s="77"/>
      <c r="K39" t="s">
        <v>0</v>
      </c>
      <c r="CO39" s="81"/>
      <c r="CP39" t="s">
        <v>12</v>
      </c>
    </row>
    <row r="40" spans="1:200" x14ac:dyDescent="0.3">
      <c r="J40" s="78"/>
      <c r="K40" t="s">
        <v>3</v>
      </c>
      <c r="CO40" s="110"/>
      <c r="CP40" t="s">
        <v>12</v>
      </c>
    </row>
    <row r="41" spans="1:200" x14ac:dyDescent="0.3">
      <c r="J41" s="125"/>
      <c r="K41" t="s">
        <v>15</v>
      </c>
      <c r="CO41" s="103"/>
      <c r="CP41" t="s">
        <v>12</v>
      </c>
    </row>
    <row r="42" spans="1:200" x14ac:dyDescent="0.3">
      <c r="CO42" s="121"/>
      <c r="CP42" t="s">
        <v>13</v>
      </c>
    </row>
    <row r="43" spans="1:200" x14ac:dyDescent="0.3">
      <c r="CO43" s="79" t="s">
        <v>4</v>
      </c>
      <c r="CP43" t="s">
        <v>14</v>
      </c>
    </row>
    <row r="44" spans="1:200" x14ac:dyDescent="0.3">
      <c r="CO44" s="79" t="s">
        <v>5</v>
      </c>
    </row>
    <row r="53" spans="38:49" x14ac:dyDescent="0.3">
      <c r="AW53" s="86"/>
    </row>
    <row r="58" spans="38:49" x14ac:dyDescent="0.3">
      <c r="AL58" s="86"/>
    </row>
  </sheetData>
  <mergeCells count="44">
    <mergeCell ref="B22:I22"/>
    <mergeCell ref="B24:I24"/>
    <mergeCell ref="AS15:BD15"/>
    <mergeCell ref="CA19:CD19"/>
    <mergeCell ref="AB32:AQ32"/>
    <mergeCell ref="AF16:AI16"/>
    <mergeCell ref="AW31:AZ31"/>
    <mergeCell ref="AN30:AQ30"/>
    <mergeCell ref="BE17:BH17"/>
    <mergeCell ref="BR15:BU15"/>
    <mergeCell ref="J2:DQ2"/>
    <mergeCell ref="DY2:FP2"/>
    <mergeCell ref="K5:Z5"/>
    <mergeCell ref="K11:Z11"/>
    <mergeCell ref="K12:Z12"/>
    <mergeCell ref="K4:Z4"/>
    <mergeCell ref="K6:Z6"/>
    <mergeCell ref="CR5:DG5"/>
    <mergeCell ref="AW7:AZ7"/>
    <mergeCell ref="AN9:AQ9"/>
    <mergeCell ref="BR4:BU4"/>
    <mergeCell ref="DI12:DL12"/>
    <mergeCell ref="EQ11:ET11"/>
    <mergeCell ref="CR10:DG10"/>
    <mergeCell ref="FY6:GB6"/>
    <mergeCell ref="K23:Z23"/>
    <mergeCell ref="BJ20:BY20"/>
    <mergeCell ref="CR7:CU7"/>
    <mergeCell ref="CR19:CU19"/>
    <mergeCell ref="CI19:CL19"/>
    <mergeCell ref="CE22:CH22"/>
    <mergeCell ref="DI23:DL23"/>
    <mergeCell ref="EQ21:ET21"/>
    <mergeCell ref="DZ23:EC23"/>
    <mergeCell ref="CA33:CD33"/>
    <mergeCell ref="EU14:EX14"/>
    <mergeCell ref="EU8:EX8"/>
    <mergeCell ref="GC9:GF9"/>
    <mergeCell ref="FL29:FO29"/>
    <mergeCell ref="FY13:GN13"/>
    <mergeCell ref="DZ25:EO25"/>
    <mergeCell ref="CE33:CH33"/>
    <mergeCell ref="CV29:CY29"/>
    <mergeCell ref="DI26:DL26"/>
  </mergeCells>
  <dataValidations count="1">
    <dataValidation type="list" allowBlank="1" showInputMessage="1" showErrorMessage="1" sqref="GQ4:GR34 EH23:EK23 BT14 CE4:CP8 CE14:CP15 CV4:CY4 CO38 EY7:FB7 EY21:FB21 EY29:FB29 DQ26:DT26 DQ19:DT19 FP4:FS4 CV6:CY6 CZ19:DC19 CG11 CV25:CY26 CV18:CY19 CV32:CY34 CI22:CP22 CH28 CG19 CG25 CG32 CX8 BT21 CE28:CG29 CI28:CP29 CV8:CW9 CX9:CY9 CV11:CY12" xr:uid="{5D62E37F-9EF7-4AE3-9B4C-76C8CFFF66B0}">
      <formula1>#REF!</formula1>
    </dataValidation>
  </dataValidations>
  <pageMargins left="0.7" right="0.7" top="0.78740157499999996" bottom="0.78740157499999996" header="0.3" footer="0.3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31da5012-e605-476a-a292-27e0de16a0ef</BSO999929>
</file>

<file path=customXml/itemProps1.xml><?xml version="1.0" encoding="utf-8"?>
<ds:datastoreItem xmlns:ds="http://schemas.openxmlformats.org/officeDocument/2006/customXml" ds:itemID="{7E8E90FF-3DC6-4109-81BB-D0FC55AE62C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Schuljahr 25_26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Szesny | ARCUM</dc:creator>
  <cp:keywords/>
  <dc:description/>
  <cp:lastModifiedBy>Carolin Szesny</cp:lastModifiedBy>
  <cp:revision/>
  <cp:lastPrinted>2025-08-13T14:43:34Z</cp:lastPrinted>
  <dcterms:created xsi:type="dcterms:W3CDTF">2021-08-03T13:49:25Z</dcterms:created>
  <dcterms:modified xsi:type="dcterms:W3CDTF">2026-01-05T10:18:32Z</dcterms:modified>
  <cp:category/>
  <cp:contentStatus/>
</cp:coreProperties>
</file>